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П 3 четверть" sheetId="1" r:id="rId4"/>
    <sheet state="hidden" name="2 четверть" sheetId="2" r:id="rId5"/>
    <sheet state="hidden" name="3 четверть" sheetId="3" r:id="rId6"/>
  </sheets>
  <definedNames/>
  <calcPr/>
  <extLst>
    <ext uri="GoogleSheetsCustomDataVersion2">
      <go:sheetsCustomData xmlns:go="http://customooxmlschemas.google.com/" r:id="rId7" roundtripDataChecksum="QA2GLCsiTMxDemMCghe07heKy4Of+BMwMiBG63/96Mo="/>
    </ext>
  </extLst>
</workbook>
</file>

<file path=xl/sharedStrings.xml><?xml version="1.0" encoding="utf-8"?>
<sst xmlns="http://schemas.openxmlformats.org/spreadsheetml/2006/main" count="1369" uniqueCount="98">
  <si>
    <t>График оценочных процедур на 3 четверть</t>
  </si>
  <si>
    <t>рус</t>
  </si>
  <si>
    <t>Матем</t>
  </si>
  <si>
    <t>литер</t>
  </si>
  <si>
    <t>алгебра</t>
  </si>
  <si>
    <t>геометр</t>
  </si>
  <si>
    <t>англ.яз</t>
  </si>
  <si>
    <t>нем.яз</t>
  </si>
  <si>
    <t>фр.яз</t>
  </si>
  <si>
    <t>физика</t>
  </si>
  <si>
    <t>информ</t>
  </si>
  <si>
    <t>биолог</t>
  </si>
  <si>
    <t>ВиС</t>
  </si>
  <si>
    <t>ПпМ</t>
  </si>
  <si>
    <t>географ</t>
  </si>
  <si>
    <t>ЯНВАРЬ</t>
  </si>
  <si>
    <t>ФЕВРАЛЬ</t>
  </si>
  <si>
    <t>МАРТ</t>
  </si>
  <si>
    <t>ИТОГО</t>
  </si>
  <si>
    <t>2 «Андромеда»</t>
  </si>
  <si>
    <t>англ. яз</t>
  </si>
  <si>
    <t>матем</t>
  </si>
  <si>
    <t>2 «Диона»</t>
  </si>
  <si>
    <t>2 «Леда»</t>
  </si>
  <si>
    <t>2 «Селена»</t>
  </si>
  <si>
    <t>3 «Алькор»</t>
  </si>
  <si>
    <t>3 «Арго»</t>
  </si>
  <si>
    <t>3 «Миранда»</t>
  </si>
  <si>
    <t>3 «Фетида»</t>
  </si>
  <si>
    <t>4 «Ассоль»</t>
  </si>
  <si>
    <t>4 «Афина»</t>
  </si>
  <si>
    <t>4 «Юнона»</t>
  </si>
  <si>
    <t>5 «Гелиос»</t>
  </si>
  <si>
    <t>нем. яз</t>
  </si>
  <si>
    <t>фр. яз</t>
  </si>
  <si>
    <t>5 «Лира»</t>
  </si>
  <si>
    <t>5 «Ника»</t>
  </si>
  <si>
    <t>5 «Ригель»</t>
  </si>
  <si>
    <t>6 «Деметра»</t>
  </si>
  <si>
    <t>6" Пегас"</t>
  </si>
  <si>
    <t>6 «Персей»</t>
  </si>
  <si>
    <t>6 «Эллада»</t>
  </si>
  <si>
    <t>7 «Альтаир»</t>
  </si>
  <si>
    <t>7 «Меркурий»</t>
  </si>
  <si>
    <t>7 «Омега»</t>
  </si>
  <si>
    <t>7 «Сириус»</t>
  </si>
  <si>
    <t>8 «Аврора»</t>
  </si>
  <si>
    <t>химия</t>
  </si>
  <si>
    <t>8 «Альфа»</t>
  </si>
  <si>
    <t>8 «Олимпия»</t>
  </si>
  <si>
    <t>9 «Мира»</t>
  </si>
  <si>
    <t>9 «Олимп»</t>
  </si>
  <si>
    <t>9 «Феникс»</t>
  </si>
  <si>
    <t>10 «Ариэль»</t>
  </si>
  <si>
    <t>10 «Вега»</t>
  </si>
  <si>
    <t>11 "Атланта"</t>
  </si>
  <si>
    <t>истор</t>
  </si>
  <si>
    <t>11 «Фортуна»</t>
  </si>
  <si>
    <t>Всероссийская проверочная работа</t>
  </si>
  <si>
    <t>окруж</t>
  </si>
  <si>
    <t>График оценочных процедур в МАОУ гимназии №92</t>
  </si>
  <si>
    <t>астрономия</t>
  </si>
  <si>
    <t>НОЯБРЬ</t>
  </si>
  <si>
    <t>ДЕКАБРЬ</t>
  </si>
  <si>
    <t>2 класс «Алькор»</t>
  </si>
  <si>
    <t>2 класс «Арго»</t>
  </si>
  <si>
    <t>2 класс «Миранда»</t>
  </si>
  <si>
    <t>2 класс «Фетида»</t>
  </si>
  <si>
    <t>3 класс «Ассоль»</t>
  </si>
  <si>
    <t>3 класс «Афина»</t>
  </si>
  <si>
    <t>3 класс «Юнона»</t>
  </si>
  <si>
    <t>4 класс «Гелиос»</t>
  </si>
  <si>
    <t>4 класс «Лира»</t>
  </si>
  <si>
    <t>4 класс «Ника»</t>
  </si>
  <si>
    <t>4 класс «Ригель»</t>
  </si>
  <si>
    <t>5 класс «Деметра»</t>
  </si>
  <si>
    <t>5 класс «Пегас»</t>
  </si>
  <si>
    <t>5 класс «Персей»</t>
  </si>
  <si>
    <t>5 класс «Эллада»</t>
  </si>
  <si>
    <t>6 класс «Альтаир»</t>
  </si>
  <si>
    <t>6 класс «Меркурий»</t>
  </si>
  <si>
    <t>6 класс «Омега»</t>
  </si>
  <si>
    <t>6 класс «Сириус»</t>
  </si>
  <si>
    <t>7 класс «Аврора»</t>
  </si>
  <si>
    <t>7 класс «Альфа»</t>
  </si>
  <si>
    <t>7 класс «Олимпия»</t>
  </si>
  <si>
    <t>8 класс «Мира»</t>
  </si>
  <si>
    <t>8 класс «Олимп»</t>
  </si>
  <si>
    <t>8 класс «Феникс»</t>
  </si>
  <si>
    <t>9 класс «Ариадна»</t>
  </si>
  <si>
    <t>9 класс «Ариэль»</t>
  </si>
  <si>
    <t>9 класс «Вега»</t>
  </si>
  <si>
    <t>10 класс «Атланта»</t>
  </si>
  <si>
    <t>астроном</t>
  </si>
  <si>
    <t>10 класс «Фортуна»</t>
  </si>
  <si>
    <t>11 класс «Одиссей»</t>
  </si>
  <si>
    <t>11 класс «Паллада»</t>
  </si>
  <si>
    <t>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</si>
</sst>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Calibri"/>
      <scheme val="minor"/>
    </font>
    <font>
      <b/>
      <sz val="14.0"/>
      <color theme="1"/>
      <name val="Arial"/>
    </font>
    <font>
      <sz val="11.0"/>
      <color theme="1"/>
      <name val="Calibri"/>
    </font>
    <font>
      <b/>
      <sz val="14.0"/>
      <color theme="1"/>
      <name val="Calibri"/>
    </font>
    <font>
      <sz val="10.0"/>
      <color theme="1"/>
      <name val="Arial"/>
    </font>
    <font>
      <b/>
      <sz val="10.0"/>
      <color theme="1"/>
      <name val="Arial"/>
    </font>
    <font/>
    <font>
      <b/>
      <sz val="11.0"/>
      <color theme="1"/>
      <name val="Calibri"/>
    </font>
    <font>
      <sz val="21.0"/>
      <color theme="1"/>
      <name val="Calibri"/>
    </font>
    <font>
      <sz val="14.0"/>
      <color theme="1"/>
      <name val="Times New Roman"/>
    </font>
    <font>
      <strike/>
      <sz val="10.0"/>
      <color theme="1"/>
      <name val="Arial"/>
    </font>
    <font>
      <sz val="9.0"/>
      <color theme="1"/>
      <name val="Arial"/>
    </font>
    <font>
      <sz val="16.0"/>
      <color theme="1"/>
      <name val="Calibri"/>
    </font>
    <font>
      <sz val="4.0"/>
      <color theme="1"/>
      <name val="Calibri"/>
    </font>
    <font>
      <sz val="10.0"/>
      <color rgb="FF000000"/>
      <name val="Arial"/>
    </font>
    <font>
      <sz val="10.0"/>
      <color theme="1"/>
      <name val="Calibri"/>
    </font>
    <font>
      <strike/>
      <sz val="11.0"/>
      <color theme="1"/>
      <name val="Calibri"/>
    </font>
    <font>
      <sz val="11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31">
    <border/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CCCCCC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CCCCCC"/>
      </left>
      <right style="medium">
        <color rgb="FF000000"/>
      </right>
      <bottom style="medium">
        <color rgb="FF000000"/>
      </bottom>
    </border>
    <border>
      <left style="medium">
        <color rgb="FFCCCCCC"/>
      </left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right/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left style="medium">
        <color rgb="FFCCCCCC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0" fillId="0" fontId="2" numFmtId="0" xfId="0" applyFont="1"/>
    <xf borderId="2" fillId="0" fontId="3" numFmtId="0" xfId="0" applyAlignment="1" applyBorder="1" applyFont="1">
      <alignment textRotation="90"/>
    </xf>
    <xf borderId="3" fillId="0" fontId="4" numFmtId="0" xfId="0" applyAlignment="1" applyBorder="1" applyFont="1">
      <alignment shrinkToFit="0" wrapText="1"/>
    </xf>
    <xf borderId="4" fillId="0" fontId="5" numFmtId="0" xfId="0" applyAlignment="1" applyBorder="1" applyFont="1">
      <alignment horizontal="left" shrinkToFit="0" wrapText="1"/>
    </xf>
    <xf borderId="5" fillId="0" fontId="6" numFmtId="0" xfId="0" applyBorder="1" applyFont="1"/>
    <xf borderId="4" fillId="0" fontId="7" numFmtId="0" xfId="0" applyAlignment="1" applyBorder="1" applyFont="1">
      <alignment horizontal="left"/>
    </xf>
    <xf borderId="6" fillId="0" fontId="6" numFmtId="0" xfId="0" applyBorder="1" applyFont="1"/>
    <xf borderId="7" fillId="0" fontId="8" numFmtId="0" xfId="0" applyAlignment="1" applyBorder="1" applyFont="1">
      <alignment horizontal="center"/>
    </xf>
    <xf borderId="7" fillId="0" fontId="6" numFmtId="0" xfId="0" applyBorder="1" applyFont="1"/>
    <xf borderId="8" fillId="0" fontId="6" numFmtId="0" xfId="0" applyBorder="1" applyFont="1"/>
    <xf borderId="9" fillId="0" fontId="4" numFmtId="0" xfId="0" applyAlignment="1" applyBorder="1" applyFont="1">
      <alignment shrinkToFit="0" wrapText="1"/>
    </xf>
    <xf borderId="10" fillId="0" fontId="1" numFmtId="0" xfId="0" applyAlignment="1" applyBorder="1" applyFont="1">
      <alignment horizontal="center" shrinkToFit="0" wrapText="1"/>
    </xf>
    <xf borderId="11" fillId="0" fontId="1" numFmtId="0" xfId="0" applyAlignment="1" applyBorder="1" applyFont="1">
      <alignment horizontal="center" shrinkToFit="0" wrapText="1"/>
    </xf>
    <xf borderId="12" fillId="0" fontId="1" numFmtId="0" xfId="0" applyAlignment="1" applyBorder="1" applyFont="1">
      <alignment horizontal="center" shrinkToFit="0" wrapText="1"/>
    </xf>
    <xf borderId="13" fillId="0" fontId="1" numFmtId="0" xfId="0" applyAlignment="1" applyBorder="1" applyFont="1">
      <alignment horizontal="center" shrinkToFit="0" wrapText="1"/>
    </xf>
    <xf borderId="14" fillId="0" fontId="6" numFmtId="0" xfId="0" applyBorder="1" applyFont="1"/>
    <xf borderId="15" fillId="2" fontId="9" numFmtId="0" xfId="0" applyAlignment="1" applyBorder="1" applyFill="1" applyFont="1">
      <alignment shrinkToFit="0" wrapText="1"/>
    </xf>
    <xf borderId="16" fillId="2" fontId="4" numFmtId="0" xfId="0" applyAlignment="1" applyBorder="1" applyFont="1">
      <alignment horizontal="center" shrinkToFit="0" wrapText="1"/>
    </xf>
    <xf borderId="17" fillId="2" fontId="4" numFmtId="0" xfId="0" applyAlignment="1" applyBorder="1" applyFont="1">
      <alignment horizontal="center" shrinkToFit="0" wrapText="1"/>
    </xf>
    <xf borderId="18" fillId="2" fontId="4" numFmtId="0" xfId="0" applyAlignment="1" applyBorder="1" applyFont="1">
      <alignment horizontal="center" shrinkToFit="0" wrapText="1"/>
    </xf>
    <xf borderId="19" fillId="2" fontId="2" numFmtId="0" xfId="0" applyBorder="1" applyFont="1"/>
    <xf borderId="3" fillId="0" fontId="9" numFmtId="0" xfId="0" applyAlignment="1" applyBorder="1" applyFont="1">
      <alignment shrinkToFit="0" wrapText="1"/>
    </xf>
    <xf borderId="10" fillId="0" fontId="4" numFmtId="0" xfId="0" applyAlignment="1" applyBorder="1" applyFont="1">
      <alignment horizontal="center" shrinkToFit="0" wrapText="1"/>
    </xf>
    <xf borderId="20" fillId="0" fontId="4" numFmtId="0" xfId="0" applyAlignment="1" applyBorder="1" applyFont="1">
      <alignment horizontal="center" shrinkToFit="0" wrapText="1"/>
    </xf>
    <xf borderId="18" fillId="0" fontId="4" numFmtId="0" xfId="0" applyAlignment="1" applyBorder="1" applyFont="1">
      <alignment horizontal="center" shrinkToFit="0" wrapText="1"/>
    </xf>
    <xf borderId="18" fillId="0" fontId="4" numFmtId="0" xfId="0" applyAlignment="1" applyBorder="1" applyFont="1">
      <alignment horizontal="center" readingOrder="0" shrinkToFit="0" wrapText="1"/>
    </xf>
    <xf borderId="19" fillId="3" fontId="2" numFmtId="0" xfId="0" applyBorder="1" applyFill="1" applyFont="1"/>
    <xf borderId="19" fillId="4" fontId="2" numFmtId="0" xfId="0" applyBorder="1" applyFill="1" applyFont="1"/>
    <xf borderId="18" fillId="2" fontId="4" numFmtId="0" xfId="0" applyAlignment="1" applyBorder="1" applyFont="1">
      <alignment horizontal="center" readingOrder="0" shrinkToFit="0" wrapText="1"/>
    </xf>
    <xf borderId="2" fillId="0" fontId="2" numFmtId="0" xfId="0" applyBorder="1" applyFont="1"/>
    <xf borderId="2" fillId="4" fontId="2" numFmtId="0" xfId="0" applyBorder="1" applyFont="1"/>
    <xf borderId="2" fillId="2" fontId="2" numFmtId="0" xfId="0" applyBorder="1" applyFont="1"/>
    <xf borderId="2" fillId="3" fontId="2" numFmtId="0" xfId="0" applyBorder="1" applyFont="1"/>
    <xf borderId="21" fillId="2" fontId="9" numFmtId="0" xfId="0" applyAlignment="1" applyBorder="1" applyFont="1">
      <alignment shrinkToFit="0" wrapText="1"/>
    </xf>
    <xf borderId="21" fillId="0" fontId="9" numFmtId="0" xfId="0" applyAlignment="1" applyBorder="1" applyFont="1">
      <alignment shrinkToFit="0" wrapText="1"/>
    </xf>
    <xf borderId="18" fillId="0" fontId="10" numFmtId="0" xfId="0" applyAlignment="1" applyBorder="1" applyFont="1">
      <alignment horizontal="center" shrinkToFit="0" wrapText="1"/>
    </xf>
    <xf borderId="18" fillId="3" fontId="4" numFmtId="0" xfId="0" applyAlignment="1" applyBorder="1" applyFont="1">
      <alignment horizontal="center" shrinkToFit="0" wrapText="1"/>
    </xf>
    <xf borderId="21" fillId="3" fontId="9" numFmtId="0" xfId="0" applyAlignment="1" applyBorder="1" applyFont="1">
      <alignment shrinkToFit="0" wrapText="1"/>
    </xf>
    <xf borderId="18" fillId="0" fontId="11" numFmtId="0" xfId="0" applyAlignment="1" applyBorder="1" applyFont="1">
      <alignment horizontal="center" shrinkToFit="0" wrapText="1"/>
    </xf>
    <xf borderId="18" fillId="5" fontId="9" numFmtId="0" xfId="0" applyAlignment="1" applyBorder="1" applyFill="1" applyFont="1">
      <alignment horizontal="left" shrinkToFit="0" wrapText="1"/>
    </xf>
    <xf borderId="18" fillId="2" fontId="5" numFmtId="0" xfId="0" applyAlignment="1" applyBorder="1" applyFont="1">
      <alignment horizontal="center" shrinkToFit="0" wrapText="1"/>
    </xf>
    <xf borderId="2" fillId="5" fontId="2" numFmtId="0" xfId="0" applyBorder="1" applyFont="1"/>
    <xf borderId="18" fillId="3" fontId="4" numFmtId="0" xfId="0" applyAlignment="1" applyBorder="1" applyFont="1">
      <alignment horizontal="center" readingOrder="0" shrinkToFit="0" wrapText="1"/>
    </xf>
    <xf borderId="21" fillId="4" fontId="9" numFmtId="0" xfId="0" applyAlignment="1" applyBorder="1" applyFont="1">
      <alignment shrinkToFit="0" wrapText="1"/>
    </xf>
    <xf borderId="18" fillId="4" fontId="4" numFmtId="0" xfId="0" applyAlignment="1" applyBorder="1" applyFont="1">
      <alignment horizontal="center" shrinkToFit="0" wrapText="1"/>
    </xf>
    <xf borderId="18" fillId="6" fontId="4" numFmtId="0" xfId="0" applyAlignment="1" applyBorder="1" applyFill="1" applyFont="1">
      <alignment horizontal="center" shrinkToFit="0" wrapText="1"/>
    </xf>
    <xf borderId="18" fillId="4" fontId="4" numFmtId="0" xfId="0" applyAlignment="1" applyBorder="1" applyFont="1">
      <alignment horizontal="center" readingOrder="0" shrinkToFit="0" wrapText="1"/>
    </xf>
    <xf borderId="22" fillId="4" fontId="2" numFmtId="0" xfId="0" applyBorder="1" applyFont="1"/>
    <xf borderId="22" fillId="6" fontId="12" numFmtId="0" xfId="0" applyBorder="1" applyFont="1"/>
    <xf borderId="0" fillId="0" fontId="12" numFmtId="0" xfId="0" applyFont="1"/>
    <xf borderId="0" fillId="0" fontId="13" numFmtId="0" xfId="0" applyFont="1"/>
    <xf borderId="4" fillId="0" fontId="7" numFmtId="0" xfId="0" applyBorder="1" applyFont="1"/>
    <xf borderId="5" fillId="0" fontId="7" numFmtId="0" xfId="0" applyAlignment="1" applyBorder="1" applyFont="1">
      <alignment horizontal="left"/>
    </xf>
    <xf borderId="23" fillId="0" fontId="8" numFmtId="0" xfId="0" applyAlignment="1" applyBorder="1" applyFont="1">
      <alignment horizontal="center"/>
    </xf>
    <xf borderId="24" fillId="0" fontId="1" numFmtId="0" xfId="0" applyAlignment="1" applyBorder="1" applyFont="1">
      <alignment horizontal="center" shrinkToFit="0" wrapText="1"/>
    </xf>
    <xf borderId="25" fillId="0" fontId="6" numFmtId="0" xfId="0" applyBorder="1" applyFont="1"/>
    <xf borderId="26" fillId="0" fontId="6" numFmtId="0" xfId="0" applyBorder="1" applyFont="1"/>
    <xf borderId="27" fillId="0" fontId="6" numFmtId="0" xfId="0" applyBorder="1" applyFont="1"/>
    <xf borderId="28" fillId="2" fontId="4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 shrinkToFit="0" wrapText="1"/>
    </xf>
    <xf borderId="18" fillId="0" fontId="5" numFmtId="0" xfId="0" applyAlignment="1" applyBorder="1" applyFont="1">
      <alignment horizontal="center" shrinkToFit="0" wrapText="1"/>
    </xf>
    <xf borderId="18" fillId="0" fontId="14" numFmtId="0" xfId="0" applyAlignment="1" applyBorder="1" applyFont="1">
      <alignment horizontal="center" shrinkToFit="0" wrapText="1"/>
    </xf>
    <xf borderId="28" fillId="3" fontId="4" numFmtId="0" xfId="0" applyAlignment="1" applyBorder="1" applyFont="1">
      <alignment horizontal="center" shrinkToFit="0" wrapText="1"/>
    </xf>
    <xf borderId="29" fillId="3" fontId="4" numFmtId="0" xfId="0" applyAlignment="1" applyBorder="1" applyFont="1">
      <alignment horizontal="center" shrinkToFit="0" wrapText="1"/>
    </xf>
    <xf borderId="2" fillId="2" fontId="4" numFmtId="0" xfId="0" applyAlignment="1" applyBorder="1" applyFont="1">
      <alignment horizontal="center" shrinkToFit="0" wrapText="1"/>
    </xf>
    <xf borderId="16" fillId="3" fontId="4" numFmtId="0" xfId="0" applyAlignment="1" applyBorder="1" applyFont="1">
      <alignment horizontal="center" shrinkToFit="0" wrapText="1"/>
    </xf>
    <xf borderId="18" fillId="2" fontId="14" numFmtId="0" xfId="0" applyAlignment="1" applyBorder="1" applyFont="1">
      <alignment horizontal="center" shrinkToFit="0" wrapText="1"/>
    </xf>
    <xf borderId="0" fillId="0" fontId="15" numFmtId="0" xfId="0" applyFont="1"/>
    <xf borderId="0" fillId="0" fontId="16" numFmtId="0" xfId="0" applyFont="1"/>
    <xf borderId="18" fillId="0" fontId="9" numFmtId="0" xfId="0" applyAlignment="1" applyBorder="1" applyFont="1">
      <alignment shrinkToFit="0" wrapText="1"/>
    </xf>
    <xf borderId="6" fillId="0" fontId="2" numFmtId="0" xfId="0" applyBorder="1" applyFont="1"/>
    <xf borderId="6" fillId="0" fontId="17" numFmtId="0" xfId="0" applyAlignment="1" applyBorder="1" applyFont="1">
      <alignment horizontal="center" shrinkToFit="0" wrapText="1"/>
    </xf>
    <xf borderId="30" fillId="2" fontId="2" numFmtId="0" xfId="0" applyAlignment="1" applyBorder="1" applyFont="1">
      <alignment horizontal="right"/>
    </xf>
    <xf borderId="18" fillId="7" fontId="4" numFmtId="0" xfId="0" applyAlignment="1" applyBorder="1" applyFill="1" applyFont="1">
      <alignment horizontal="center" shrinkToFit="0" wrapText="1"/>
    </xf>
    <xf borderId="18" fillId="5" fontId="4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18.71"/>
    <col customWidth="1" min="2" max="64" width="8.71"/>
    <col customWidth="1" min="65" max="78" width="5.71"/>
  </cols>
  <sheetData>
    <row r="1" ht="69.75" customHeight="1">
      <c r="A1" s="1" t="s">
        <v>0</v>
      </c>
      <c r="V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M1" s="3" t="s">
        <v>1</v>
      </c>
      <c r="BN1" s="3" t="s">
        <v>2</v>
      </c>
      <c r="BO1" s="3" t="s">
        <v>3</v>
      </c>
      <c r="BP1" s="3" t="s">
        <v>4</v>
      </c>
      <c r="BQ1" s="3" t="s">
        <v>5</v>
      </c>
      <c r="BR1" s="3" t="s">
        <v>6</v>
      </c>
      <c r="BS1" s="3" t="s">
        <v>7</v>
      </c>
      <c r="BT1" s="3" t="s">
        <v>8</v>
      </c>
      <c r="BU1" s="3" t="s">
        <v>9</v>
      </c>
      <c r="BV1" s="3" t="s">
        <v>10</v>
      </c>
      <c r="BW1" s="3" t="s">
        <v>11</v>
      </c>
      <c r="BX1" s="3" t="s">
        <v>12</v>
      </c>
      <c r="BY1" s="3" t="s">
        <v>13</v>
      </c>
      <c r="BZ1" s="3" t="s">
        <v>14</v>
      </c>
    </row>
    <row r="2" ht="14.25" customHeight="1">
      <c r="A2" s="4"/>
      <c r="B2" s="5" t="s">
        <v>15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16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 t="s">
        <v>17</v>
      </c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8"/>
      <c r="BM2" s="9" t="s">
        <v>18</v>
      </c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1"/>
    </row>
    <row r="3" ht="24.0" customHeight="1">
      <c r="A3" s="12"/>
      <c r="B3" s="13">
        <v>9.0</v>
      </c>
      <c r="C3" s="14">
        <v>10.0</v>
      </c>
      <c r="D3" s="15">
        <v>11.0</v>
      </c>
      <c r="E3" s="15">
        <v>12.0</v>
      </c>
      <c r="F3" s="15">
        <v>13.0</v>
      </c>
      <c r="G3" s="15">
        <v>15.0</v>
      </c>
      <c r="H3" s="15">
        <v>16.0</v>
      </c>
      <c r="I3" s="15">
        <v>17.0</v>
      </c>
      <c r="J3" s="15">
        <v>18.0</v>
      </c>
      <c r="K3" s="15">
        <v>19.0</v>
      </c>
      <c r="L3" s="15">
        <v>20.0</v>
      </c>
      <c r="M3" s="15">
        <v>22.0</v>
      </c>
      <c r="N3" s="15">
        <v>23.0</v>
      </c>
      <c r="O3" s="15">
        <v>24.0</v>
      </c>
      <c r="P3" s="15">
        <v>25.0</v>
      </c>
      <c r="Q3" s="15">
        <v>26.0</v>
      </c>
      <c r="R3" s="15">
        <v>27.0</v>
      </c>
      <c r="S3" s="15">
        <v>29.0</v>
      </c>
      <c r="T3" s="15">
        <v>30.0</v>
      </c>
      <c r="U3" s="15">
        <v>31.0</v>
      </c>
      <c r="V3" s="16">
        <v>1.0</v>
      </c>
      <c r="W3" s="15">
        <v>2.0</v>
      </c>
      <c r="X3" s="15">
        <v>3.0</v>
      </c>
      <c r="Y3" s="15">
        <v>5.0</v>
      </c>
      <c r="Z3" s="15">
        <v>6.0</v>
      </c>
      <c r="AA3" s="15">
        <v>7.0</v>
      </c>
      <c r="AB3" s="15">
        <v>8.0</v>
      </c>
      <c r="AC3" s="15">
        <v>9.0</v>
      </c>
      <c r="AD3" s="15">
        <v>10.0</v>
      </c>
      <c r="AE3" s="15">
        <v>12.0</v>
      </c>
      <c r="AF3" s="15">
        <v>13.0</v>
      </c>
      <c r="AG3" s="15">
        <v>14.0</v>
      </c>
      <c r="AH3" s="15">
        <v>15.0</v>
      </c>
      <c r="AI3" s="15">
        <v>16.0</v>
      </c>
      <c r="AJ3" s="15">
        <v>17.0</v>
      </c>
      <c r="AK3" s="15">
        <v>19.0</v>
      </c>
      <c r="AL3" s="15">
        <v>20.0</v>
      </c>
      <c r="AM3" s="15">
        <v>21.0</v>
      </c>
      <c r="AN3" s="15">
        <v>22.0</v>
      </c>
      <c r="AO3" s="15">
        <v>24.0</v>
      </c>
      <c r="AP3" s="15">
        <v>26.0</v>
      </c>
      <c r="AQ3" s="15">
        <v>27.0</v>
      </c>
      <c r="AR3" s="15">
        <v>28.0</v>
      </c>
      <c r="AS3" s="15">
        <v>29.0</v>
      </c>
      <c r="AT3" s="15">
        <v>1.0</v>
      </c>
      <c r="AU3" s="15">
        <v>2.0</v>
      </c>
      <c r="AV3" s="15">
        <v>4.0</v>
      </c>
      <c r="AW3" s="15">
        <v>5.0</v>
      </c>
      <c r="AX3" s="15">
        <v>6.0</v>
      </c>
      <c r="AY3" s="15">
        <v>7.0</v>
      </c>
      <c r="AZ3" s="15">
        <v>9.0</v>
      </c>
      <c r="BA3" s="15">
        <v>11.0</v>
      </c>
      <c r="BB3" s="15">
        <v>12.0</v>
      </c>
      <c r="BC3" s="15">
        <v>13.0</v>
      </c>
      <c r="BD3" s="15">
        <v>14.0</v>
      </c>
      <c r="BE3" s="15">
        <v>15.0</v>
      </c>
      <c r="BF3" s="15">
        <v>16.0</v>
      </c>
      <c r="BG3" s="15">
        <v>18.0</v>
      </c>
      <c r="BH3" s="15">
        <v>19.0</v>
      </c>
      <c r="BI3" s="15">
        <v>20.0</v>
      </c>
      <c r="BJ3" s="15">
        <v>21.0</v>
      </c>
      <c r="BK3" s="15">
        <v>22.0</v>
      </c>
      <c r="BL3" s="15">
        <v>23.0</v>
      </c>
      <c r="BZ3" s="17"/>
    </row>
    <row r="4" ht="30.0" customHeight="1">
      <c r="A4" s="18" t="s">
        <v>19</v>
      </c>
      <c r="B4" s="19"/>
      <c r="C4" s="20"/>
      <c r="D4" s="21"/>
      <c r="E4" s="21"/>
      <c r="F4" s="21"/>
      <c r="G4" s="21" t="s">
        <v>20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 t="s">
        <v>1</v>
      </c>
      <c r="AG4" s="21" t="s">
        <v>20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 t="s">
        <v>21</v>
      </c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 t="s">
        <v>1</v>
      </c>
      <c r="BK4" s="21"/>
      <c r="BL4" s="21"/>
      <c r="BM4" s="22">
        <f t="shared" ref="BM4:BM36" si="1">COUNTIF(B4:BL4,"рус")</f>
        <v>2</v>
      </c>
      <c r="BN4" s="22">
        <f t="shared" ref="BN4:BN36" si="2">COUNTIF(B4:BL4,"матем")</f>
        <v>1</v>
      </c>
      <c r="BO4" s="22">
        <f t="shared" ref="BO4:BO36" si="3">COUNTIF(B4:BL4,"литер")</f>
        <v>0</v>
      </c>
      <c r="BP4" s="22">
        <f t="shared" ref="BP4:BP36" si="4">COUNTIF(B4:BL4,"алгебра")</f>
        <v>0</v>
      </c>
      <c r="BQ4" s="22">
        <f t="shared" ref="BQ4:BQ36" si="5">COUNTIF(B4:BL4,"геометр")</f>
        <v>0</v>
      </c>
      <c r="BR4" s="22">
        <f t="shared" ref="BR4:BR36" si="6">COUNTIF(B4:BL4,"англ. яз")</f>
        <v>2</v>
      </c>
      <c r="BS4" s="22">
        <f t="shared" ref="BS4:BS36" si="7">COUNTIF(B4:BL4,"нем. яз")</f>
        <v>0</v>
      </c>
      <c r="BT4" s="22">
        <f t="shared" ref="BT4:BT36" si="8">COUNTIF(B4:BL4,"фр. яз")</f>
        <v>0</v>
      </c>
      <c r="BU4" s="22">
        <f t="shared" ref="BU4:BU36" si="9">COUNTIF(B4:BL4,"физика")</f>
        <v>0</v>
      </c>
      <c r="BV4" s="22">
        <f t="shared" ref="BV4:BV36" si="10">COUNTIF(B4:BL4,"информ")</f>
        <v>0</v>
      </c>
      <c r="BW4" s="22">
        <f t="shared" ref="BW4:BW36" si="11">COUNTIF(B4:BL4,"биолог")</f>
        <v>0</v>
      </c>
      <c r="BX4" s="22">
        <f t="shared" ref="BX4:BX36" si="12">COUNTIF(B4:BL4,"ВиС")</f>
        <v>0</v>
      </c>
      <c r="BY4" s="22">
        <f t="shared" ref="BY4:BY36" si="13">COUNTIF(B4:BL4,"ПпМ")</f>
        <v>0</v>
      </c>
      <c r="BZ4" s="22">
        <f t="shared" ref="BZ4:BZ36" si="14">COUNTIF(B4:BL4,"географ")</f>
        <v>0</v>
      </c>
      <c r="CA4" s="2">
        <f t="shared" ref="CA4:CA36" si="15">SUM(BM4:BZ4)</f>
        <v>5</v>
      </c>
      <c r="CB4" s="2"/>
    </row>
    <row r="5" ht="30.0" customHeight="1">
      <c r="A5" s="23" t="s">
        <v>22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 t="s">
        <v>1</v>
      </c>
      <c r="AG5" s="26"/>
      <c r="AH5" s="26"/>
      <c r="AI5" s="27" t="s">
        <v>20</v>
      </c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 t="s">
        <v>21</v>
      </c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 t="s">
        <v>1</v>
      </c>
      <c r="BK5" s="26"/>
      <c r="BL5" s="26"/>
      <c r="BM5" s="28">
        <f t="shared" si="1"/>
        <v>2</v>
      </c>
      <c r="BN5" s="28">
        <f t="shared" si="2"/>
        <v>1</v>
      </c>
      <c r="BO5" s="28">
        <f t="shared" si="3"/>
        <v>0</v>
      </c>
      <c r="BP5" s="28">
        <f t="shared" si="4"/>
        <v>0</v>
      </c>
      <c r="BQ5" s="29">
        <f t="shared" si="5"/>
        <v>0</v>
      </c>
      <c r="BR5" s="29">
        <f t="shared" si="6"/>
        <v>1</v>
      </c>
      <c r="BS5" s="29">
        <f t="shared" si="7"/>
        <v>0</v>
      </c>
      <c r="BT5" s="29">
        <f t="shared" si="8"/>
        <v>0</v>
      </c>
      <c r="BU5" s="29">
        <f t="shared" si="9"/>
        <v>0</v>
      </c>
      <c r="BV5" s="29">
        <f t="shared" si="10"/>
        <v>0</v>
      </c>
      <c r="BW5" s="28">
        <f t="shared" si="11"/>
        <v>0</v>
      </c>
      <c r="BX5" s="22">
        <f t="shared" si="12"/>
        <v>0</v>
      </c>
      <c r="BY5" s="22">
        <f t="shared" si="13"/>
        <v>0</v>
      </c>
      <c r="BZ5" s="28">
        <f t="shared" si="14"/>
        <v>0</v>
      </c>
      <c r="CA5" s="2">
        <f t="shared" si="15"/>
        <v>4</v>
      </c>
      <c r="CB5" s="2"/>
    </row>
    <row r="6" ht="30.0" customHeight="1">
      <c r="A6" s="18" t="s">
        <v>23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 t="s">
        <v>1</v>
      </c>
      <c r="AG6" s="21"/>
      <c r="AH6" s="21"/>
      <c r="AI6" s="30" t="s">
        <v>20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 t="s">
        <v>21</v>
      </c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 t="s">
        <v>1</v>
      </c>
      <c r="BK6" s="21"/>
      <c r="BL6" s="21"/>
      <c r="BM6" s="22">
        <f t="shared" si="1"/>
        <v>2</v>
      </c>
      <c r="BN6" s="22">
        <f t="shared" si="2"/>
        <v>1</v>
      </c>
      <c r="BO6" s="22">
        <f t="shared" si="3"/>
        <v>0</v>
      </c>
      <c r="BP6" s="22">
        <f t="shared" si="4"/>
        <v>0</v>
      </c>
      <c r="BQ6" s="22">
        <f t="shared" si="5"/>
        <v>0</v>
      </c>
      <c r="BR6" s="22">
        <f t="shared" si="6"/>
        <v>1</v>
      </c>
      <c r="BS6" s="22">
        <f t="shared" si="7"/>
        <v>0</v>
      </c>
      <c r="BT6" s="22">
        <f t="shared" si="8"/>
        <v>0</v>
      </c>
      <c r="BU6" s="22">
        <f t="shared" si="9"/>
        <v>0</v>
      </c>
      <c r="BV6" s="22">
        <f t="shared" si="10"/>
        <v>0</v>
      </c>
      <c r="BW6" s="22">
        <f t="shared" si="11"/>
        <v>0</v>
      </c>
      <c r="BX6" s="22">
        <f t="shared" si="12"/>
        <v>0</v>
      </c>
      <c r="BY6" s="22">
        <f t="shared" si="13"/>
        <v>0</v>
      </c>
      <c r="BZ6" s="22">
        <f t="shared" si="14"/>
        <v>0</v>
      </c>
      <c r="CA6" s="2">
        <f t="shared" si="15"/>
        <v>4</v>
      </c>
      <c r="CB6" s="2"/>
    </row>
    <row r="7" ht="30.0" customHeight="1">
      <c r="A7" s="23" t="s">
        <v>24</v>
      </c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 t="s">
        <v>20</v>
      </c>
      <c r="AA7" s="26"/>
      <c r="AB7" s="26"/>
      <c r="AC7" s="26"/>
      <c r="AD7" s="26"/>
      <c r="AE7" s="26"/>
      <c r="AF7" s="26" t="s">
        <v>1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7" t="s">
        <v>20</v>
      </c>
      <c r="AT7" s="26"/>
      <c r="AU7" s="26"/>
      <c r="AV7" s="26"/>
      <c r="AW7" s="26" t="s">
        <v>21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 t="s">
        <v>1</v>
      </c>
      <c r="BK7" s="26"/>
      <c r="BL7" s="26"/>
      <c r="BM7" s="28">
        <f t="shared" si="1"/>
        <v>2</v>
      </c>
      <c r="BN7" s="28">
        <f t="shared" si="2"/>
        <v>1</v>
      </c>
      <c r="BO7" s="28">
        <f t="shared" si="3"/>
        <v>0</v>
      </c>
      <c r="BP7" s="28">
        <f t="shared" si="4"/>
        <v>0</v>
      </c>
      <c r="BQ7" s="28">
        <f t="shared" si="5"/>
        <v>0</v>
      </c>
      <c r="BR7" s="29">
        <f t="shared" si="6"/>
        <v>2</v>
      </c>
      <c r="BS7" s="29">
        <f t="shared" si="7"/>
        <v>0</v>
      </c>
      <c r="BT7" s="29">
        <f t="shared" si="8"/>
        <v>0</v>
      </c>
      <c r="BU7" s="29">
        <f t="shared" si="9"/>
        <v>0</v>
      </c>
      <c r="BV7" s="28">
        <f t="shared" si="10"/>
        <v>0</v>
      </c>
      <c r="BW7" s="28">
        <f t="shared" si="11"/>
        <v>0</v>
      </c>
      <c r="BX7" s="22">
        <f t="shared" si="12"/>
        <v>0</v>
      </c>
      <c r="BY7" s="22">
        <f t="shared" si="13"/>
        <v>0</v>
      </c>
      <c r="BZ7" s="28">
        <f t="shared" si="14"/>
        <v>0</v>
      </c>
      <c r="CA7" s="2">
        <f t="shared" si="15"/>
        <v>5</v>
      </c>
      <c r="CB7" s="2"/>
    </row>
    <row r="8" ht="30.0" customHeight="1">
      <c r="A8" s="18" t="s">
        <v>25</v>
      </c>
      <c r="B8" s="21"/>
      <c r="C8" s="21"/>
      <c r="D8" s="19"/>
      <c r="E8" s="19"/>
      <c r="F8" s="19" t="s">
        <v>20</v>
      </c>
      <c r="G8" s="19"/>
      <c r="H8" s="19"/>
      <c r="I8" s="19"/>
      <c r="J8" s="19"/>
      <c r="K8" s="19"/>
      <c r="L8" s="19"/>
      <c r="M8" s="19"/>
      <c r="N8" s="19" t="s">
        <v>21</v>
      </c>
      <c r="O8" s="19"/>
      <c r="P8" s="19" t="s">
        <v>1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 t="s">
        <v>21</v>
      </c>
      <c r="AG8" s="19" t="s">
        <v>20</v>
      </c>
      <c r="AH8" s="19"/>
      <c r="AI8" s="19"/>
      <c r="AJ8" s="19"/>
      <c r="AK8" s="19"/>
      <c r="AL8" s="19"/>
      <c r="AM8" s="19"/>
      <c r="AN8" s="19" t="s">
        <v>21</v>
      </c>
      <c r="AO8" s="19"/>
      <c r="AP8" s="19"/>
      <c r="AQ8" s="19"/>
      <c r="AR8" s="19"/>
      <c r="AS8" s="19" t="s">
        <v>1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 t="s">
        <v>21</v>
      </c>
      <c r="BE8" s="19"/>
      <c r="BF8" s="19"/>
      <c r="BG8" s="19"/>
      <c r="BH8" s="19"/>
      <c r="BI8" s="19"/>
      <c r="BJ8" s="19" t="s">
        <v>1</v>
      </c>
      <c r="BK8" s="19"/>
      <c r="BL8" s="19"/>
      <c r="BM8" s="22">
        <f t="shared" si="1"/>
        <v>3</v>
      </c>
      <c r="BN8" s="22">
        <f t="shared" si="2"/>
        <v>4</v>
      </c>
      <c r="BO8" s="22">
        <f t="shared" si="3"/>
        <v>0</v>
      </c>
      <c r="BP8" s="22">
        <f t="shared" si="4"/>
        <v>0</v>
      </c>
      <c r="BQ8" s="22">
        <f t="shared" si="5"/>
        <v>0</v>
      </c>
      <c r="BR8" s="22">
        <f t="shared" si="6"/>
        <v>2</v>
      </c>
      <c r="BS8" s="22">
        <f t="shared" si="7"/>
        <v>0</v>
      </c>
      <c r="BT8" s="22">
        <f t="shared" si="8"/>
        <v>0</v>
      </c>
      <c r="BU8" s="22">
        <f t="shared" si="9"/>
        <v>0</v>
      </c>
      <c r="BV8" s="22">
        <f t="shared" si="10"/>
        <v>0</v>
      </c>
      <c r="BW8" s="22">
        <f t="shared" si="11"/>
        <v>0</v>
      </c>
      <c r="BX8" s="22">
        <f t="shared" si="12"/>
        <v>0</v>
      </c>
      <c r="BY8" s="22">
        <f t="shared" si="13"/>
        <v>0</v>
      </c>
      <c r="BZ8" s="22">
        <f t="shared" si="14"/>
        <v>0</v>
      </c>
      <c r="CA8" s="2">
        <f t="shared" si="15"/>
        <v>9</v>
      </c>
    </row>
    <row r="9" ht="30.0" customHeight="1">
      <c r="A9" s="23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 t="s">
        <v>21</v>
      </c>
      <c r="O9" s="26"/>
      <c r="P9" s="26" t="s">
        <v>1</v>
      </c>
      <c r="Q9" s="26"/>
      <c r="R9" s="26"/>
      <c r="S9" s="26"/>
      <c r="T9" s="26"/>
      <c r="U9" s="26"/>
      <c r="V9" s="26"/>
      <c r="W9" s="26" t="s">
        <v>20</v>
      </c>
      <c r="X9" s="26"/>
      <c r="Y9" s="26"/>
      <c r="Z9" s="26"/>
      <c r="AA9" s="26"/>
      <c r="AB9" s="26"/>
      <c r="AC9" s="26"/>
      <c r="AD9" s="26"/>
      <c r="AE9" s="26"/>
      <c r="AF9" s="26" t="s">
        <v>21</v>
      </c>
      <c r="AG9" s="26"/>
      <c r="AH9" s="26"/>
      <c r="AI9" s="26"/>
      <c r="AJ9" s="26"/>
      <c r="AK9" s="26"/>
      <c r="AL9" s="26"/>
      <c r="AM9" s="26"/>
      <c r="AN9" s="26" t="s">
        <v>21</v>
      </c>
      <c r="AO9" s="26"/>
      <c r="AP9" s="26"/>
      <c r="AQ9" s="26" t="s">
        <v>20</v>
      </c>
      <c r="AR9" s="26"/>
      <c r="AS9" s="26" t="s">
        <v>1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 t="s">
        <v>21</v>
      </c>
      <c r="BE9" s="26"/>
      <c r="BF9" s="26"/>
      <c r="BG9" s="26"/>
      <c r="BH9" s="26"/>
      <c r="BI9" s="26"/>
      <c r="BJ9" s="26" t="s">
        <v>1</v>
      </c>
      <c r="BK9" s="26"/>
      <c r="BL9" s="26"/>
      <c r="BM9" s="31">
        <f t="shared" si="1"/>
        <v>3</v>
      </c>
      <c r="BN9" s="31">
        <f t="shared" si="2"/>
        <v>4</v>
      </c>
      <c r="BO9" s="31">
        <f t="shared" si="3"/>
        <v>0</v>
      </c>
      <c r="BP9" s="31">
        <f t="shared" si="4"/>
        <v>0</v>
      </c>
      <c r="BQ9" s="32">
        <f t="shared" si="5"/>
        <v>0</v>
      </c>
      <c r="BR9" s="29">
        <f t="shared" si="6"/>
        <v>2</v>
      </c>
      <c r="BS9" s="29">
        <f t="shared" si="7"/>
        <v>0</v>
      </c>
      <c r="BT9" s="29">
        <f t="shared" si="8"/>
        <v>0</v>
      </c>
      <c r="BU9" s="32">
        <f t="shared" si="9"/>
        <v>0</v>
      </c>
      <c r="BV9" s="31">
        <f t="shared" si="10"/>
        <v>0</v>
      </c>
      <c r="BW9" s="31">
        <f t="shared" si="11"/>
        <v>0</v>
      </c>
      <c r="BX9" s="22">
        <f t="shared" si="12"/>
        <v>0</v>
      </c>
      <c r="BY9" s="22">
        <f t="shared" si="13"/>
        <v>0</v>
      </c>
      <c r="BZ9" s="31">
        <f t="shared" si="14"/>
        <v>0</v>
      </c>
      <c r="CA9" s="2">
        <f t="shared" si="15"/>
        <v>9</v>
      </c>
    </row>
    <row r="10" ht="30.0" customHeight="1">
      <c r="A10" s="18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 t="s">
        <v>21</v>
      </c>
      <c r="O10" s="21"/>
      <c r="P10" s="21" t="s">
        <v>1</v>
      </c>
      <c r="Q10" s="21"/>
      <c r="R10" s="21"/>
      <c r="S10" s="21"/>
      <c r="T10" s="21"/>
      <c r="U10" s="21"/>
      <c r="V10" s="21"/>
      <c r="W10" s="21"/>
      <c r="X10" s="21"/>
      <c r="Y10" s="21"/>
      <c r="Z10" s="21" t="s">
        <v>20</v>
      </c>
      <c r="AA10" s="21"/>
      <c r="AB10" s="21"/>
      <c r="AC10" s="21"/>
      <c r="AD10" s="21"/>
      <c r="AE10" s="21"/>
      <c r="AF10" s="21" t="s">
        <v>21</v>
      </c>
      <c r="AG10" s="21"/>
      <c r="AH10" s="21"/>
      <c r="AI10" s="21"/>
      <c r="AJ10" s="21"/>
      <c r="AK10" s="21"/>
      <c r="AL10" s="21"/>
      <c r="AM10" s="21"/>
      <c r="AN10" s="21" t="s">
        <v>21</v>
      </c>
      <c r="AO10" s="21"/>
      <c r="AP10" s="21"/>
      <c r="AQ10" s="21"/>
      <c r="AR10" s="21"/>
      <c r="AS10" s="21" t="s">
        <v>1</v>
      </c>
      <c r="AT10" s="21" t="s">
        <v>20</v>
      </c>
      <c r="AU10" s="21"/>
      <c r="AV10" s="21"/>
      <c r="AW10" s="30"/>
      <c r="AX10" s="21"/>
      <c r="AY10" s="21"/>
      <c r="AZ10" s="21"/>
      <c r="BA10" s="21"/>
      <c r="BB10" s="21"/>
      <c r="BC10" s="21"/>
      <c r="BD10" s="21" t="s">
        <v>21</v>
      </c>
      <c r="BE10" s="21"/>
      <c r="BF10" s="21"/>
      <c r="BG10" s="21"/>
      <c r="BH10" s="21"/>
      <c r="BI10" s="21"/>
      <c r="BJ10" s="21" t="s">
        <v>1</v>
      </c>
      <c r="BK10" s="21"/>
      <c r="BL10" s="21"/>
      <c r="BM10" s="33">
        <f t="shared" si="1"/>
        <v>3</v>
      </c>
      <c r="BN10" s="33">
        <f t="shared" si="2"/>
        <v>4</v>
      </c>
      <c r="BO10" s="33">
        <f t="shared" si="3"/>
        <v>0</v>
      </c>
      <c r="BP10" s="33">
        <f t="shared" si="4"/>
        <v>0</v>
      </c>
      <c r="BQ10" s="33">
        <f t="shared" si="5"/>
        <v>0</v>
      </c>
      <c r="BR10" s="22">
        <f t="shared" si="6"/>
        <v>2</v>
      </c>
      <c r="BS10" s="22">
        <f t="shared" si="7"/>
        <v>0</v>
      </c>
      <c r="BT10" s="22">
        <f t="shared" si="8"/>
        <v>0</v>
      </c>
      <c r="BU10" s="33">
        <f t="shared" si="9"/>
        <v>0</v>
      </c>
      <c r="BV10" s="33">
        <f t="shared" si="10"/>
        <v>0</v>
      </c>
      <c r="BW10" s="33">
        <f t="shared" si="11"/>
        <v>0</v>
      </c>
      <c r="BX10" s="22">
        <f t="shared" si="12"/>
        <v>0</v>
      </c>
      <c r="BY10" s="22">
        <f t="shared" si="13"/>
        <v>0</v>
      </c>
      <c r="BZ10" s="33">
        <f t="shared" si="14"/>
        <v>0</v>
      </c>
      <c r="CA10" s="2">
        <f t="shared" si="15"/>
        <v>9</v>
      </c>
    </row>
    <row r="11" ht="30.0" customHeight="1">
      <c r="A11" s="23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 t="s">
        <v>21</v>
      </c>
      <c r="O11" s="26"/>
      <c r="P11" s="26" t="s">
        <v>1</v>
      </c>
      <c r="Q11" s="26"/>
      <c r="R11" s="26"/>
      <c r="S11" s="26"/>
      <c r="T11" s="26"/>
      <c r="U11" s="26"/>
      <c r="V11" s="26"/>
      <c r="W11" s="26"/>
      <c r="X11" s="26"/>
      <c r="Y11" s="26"/>
      <c r="Z11" s="26" t="s">
        <v>20</v>
      </c>
      <c r="AA11" s="26"/>
      <c r="AB11" s="26"/>
      <c r="AC11" s="26"/>
      <c r="AD11" s="26"/>
      <c r="AE11" s="26"/>
      <c r="AF11" s="26" t="s">
        <v>21</v>
      </c>
      <c r="AG11" s="26"/>
      <c r="AH11" s="26"/>
      <c r="AI11" s="26"/>
      <c r="AJ11" s="26"/>
      <c r="AK11" s="26"/>
      <c r="AL11" s="26"/>
      <c r="AM11" s="26"/>
      <c r="AN11" s="26" t="s">
        <v>21</v>
      </c>
      <c r="AO11" s="26"/>
      <c r="AP11" s="26"/>
      <c r="AQ11" s="26"/>
      <c r="AR11" s="26"/>
      <c r="AS11" s="26" t="s">
        <v>1</v>
      </c>
      <c r="AT11" s="26"/>
      <c r="AU11" s="26"/>
      <c r="AV11" s="26"/>
      <c r="AW11" s="27" t="s">
        <v>20</v>
      </c>
      <c r="AX11" s="26"/>
      <c r="AY11" s="26"/>
      <c r="AZ11" s="26"/>
      <c r="BA11" s="26"/>
      <c r="BB11" s="26" t="s">
        <v>21</v>
      </c>
      <c r="BC11" s="26"/>
      <c r="BD11" s="26" t="s">
        <v>21</v>
      </c>
      <c r="BE11" s="26"/>
      <c r="BF11" s="26"/>
      <c r="BG11" s="26"/>
      <c r="BH11" s="26"/>
      <c r="BI11" s="26"/>
      <c r="BJ11" s="26" t="s">
        <v>1</v>
      </c>
      <c r="BK11" s="26"/>
      <c r="BL11" s="26"/>
      <c r="BM11" s="31">
        <f t="shared" si="1"/>
        <v>3</v>
      </c>
      <c r="BN11" s="31">
        <f t="shared" si="2"/>
        <v>5</v>
      </c>
      <c r="BO11" s="31">
        <f t="shared" si="3"/>
        <v>0</v>
      </c>
      <c r="BP11" s="31">
        <f t="shared" si="4"/>
        <v>0</v>
      </c>
      <c r="BQ11" s="31">
        <f t="shared" si="5"/>
        <v>0</v>
      </c>
      <c r="BR11" s="29">
        <f t="shared" si="6"/>
        <v>2</v>
      </c>
      <c r="BS11" s="29">
        <f t="shared" si="7"/>
        <v>0</v>
      </c>
      <c r="BT11" s="29">
        <f t="shared" si="8"/>
        <v>0</v>
      </c>
      <c r="BU11" s="32">
        <f t="shared" si="9"/>
        <v>0</v>
      </c>
      <c r="BV11" s="31">
        <f t="shared" si="10"/>
        <v>0</v>
      </c>
      <c r="BW11" s="31">
        <f t="shared" si="11"/>
        <v>0</v>
      </c>
      <c r="BX11" s="22">
        <f t="shared" si="12"/>
        <v>0</v>
      </c>
      <c r="BY11" s="22">
        <f t="shared" si="13"/>
        <v>0</v>
      </c>
      <c r="BZ11" s="31">
        <f t="shared" si="14"/>
        <v>0</v>
      </c>
      <c r="CA11" s="2">
        <f t="shared" si="15"/>
        <v>10</v>
      </c>
    </row>
    <row r="12" ht="30.0" customHeight="1">
      <c r="A12" s="18" t="s">
        <v>29</v>
      </c>
      <c r="B12" s="21"/>
      <c r="C12" s="21"/>
      <c r="D12" s="21"/>
      <c r="E12" s="21"/>
      <c r="F12" s="21"/>
      <c r="G12" s="21"/>
      <c r="H12" s="21"/>
      <c r="I12" s="21" t="s">
        <v>1</v>
      </c>
      <c r="J12" s="21" t="s">
        <v>21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 t="s">
        <v>1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 t="s">
        <v>20</v>
      </c>
      <c r="AL12" s="21"/>
      <c r="AM12" s="21"/>
      <c r="AN12" s="21"/>
      <c r="AO12" s="21"/>
      <c r="AP12" s="21"/>
      <c r="AQ12" s="21" t="s">
        <v>21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 t="s">
        <v>20</v>
      </c>
      <c r="BD12" s="21"/>
      <c r="BE12" s="21"/>
      <c r="BF12" s="21"/>
      <c r="BG12" s="30"/>
      <c r="BH12" s="30" t="s">
        <v>1</v>
      </c>
      <c r="BI12" s="21"/>
      <c r="BJ12" s="21"/>
      <c r="BK12" s="21"/>
      <c r="BL12" s="21"/>
      <c r="BM12" s="33">
        <f t="shared" si="1"/>
        <v>3</v>
      </c>
      <c r="BN12" s="33">
        <f t="shared" si="2"/>
        <v>2</v>
      </c>
      <c r="BO12" s="33">
        <f t="shared" si="3"/>
        <v>0</v>
      </c>
      <c r="BP12" s="33">
        <f t="shared" si="4"/>
        <v>0</v>
      </c>
      <c r="BQ12" s="33">
        <f t="shared" si="5"/>
        <v>0</v>
      </c>
      <c r="BR12" s="22">
        <f t="shared" si="6"/>
        <v>2</v>
      </c>
      <c r="BS12" s="22">
        <f t="shared" si="7"/>
        <v>0</v>
      </c>
      <c r="BT12" s="22">
        <f t="shared" si="8"/>
        <v>0</v>
      </c>
      <c r="BU12" s="33">
        <f t="shared" si="9"/>
        <v>0</v>
      </c>
      <c r="BV12" s="33">
        <f t="shared" si="10"/>
        <v>0</v>
      </c>
      <c r="BW12" s="33">
        <f t="shared" si="11"/>
        <v>0</v>
      </c>
      <c r="BX12" s="22">
        <f t="shared" si="12"/>
        <v>0</v>
      </c>
      <c r="BY12" s="22">
        <f t="shared" si="13"/>
        <v>0</v>
      </c>
      <c r="BZ12" s="33">
        <f t="shared" si="14"/>
        <v>0</v>
      </c>
      <c r="CA12" s="2">
        <f t="shared" si="15"/>
        <v>7</v>
      </c>
    </row>
    <row r="13" ht="30.0" customHeight="1">
      <c r="A13" s="23" t="s">
        <v>30</v>
      </c>
      <c r="B13" s="26"/>
      <c r="C13" s="26"/>
      <c r="D13" s="26"/>
      <c r="E13" s="26"/>
      <c r="F13" s="26"/>
      <c r="G13" s="26"/>
      <c r="H13" s="26"/>
      <c r="I13" s="26" t="s">
        <v>1</v>
      </c>
      <c r="J13" s="26" t="s">
        <v>21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 t="s">
        <v>1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 t="s">
        <v>20</v>
      </c>
      <c r="AM13" s="26"/>
      <c r="AN13" s="26"/>
      <c r="AO13" s="26" t="s">
        <v>1</v>
      </c>
      <c r="AP13" s="26"/>
      <c r="AQ13" s="26" t="s">
        <v>21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 t="s">
        <v>21</v>
      </c>
      <c r="BD13" s="26" t="s">
        <v>20</v>
      </c>
      <c r="BE13" s="26"/>
      <c r="BF13" s="26"/>
      <c r="BG13" s="26"/>
      <c r="BH13" s="27" t="s">
        <v>1</v>
      </c>
      <c r="BI13" s="26"/>
      <c r="BJ13" s="26"/>
      <c r="BK13" s="26"/>
      <c r="BL13" s="26"/>
      <c r="BM13" s="31">
        <f t="shared" si="1"/>
        <v>4</v>
      </c>
      <c r="BN13" s="31">
        <f t="shared" si="2"/>
        <v>3</v>
      </c>
      <c r="BO13" s="31">
        <f t="shared" si="3"/>
        <v>0</v>
      </c>
      <c r="BP13" s="31">
        <f t="shared" si="4"/>
        <v>0</v>
      </c>
      <c r="BQ13" s="31">
        <f t="shared" si="5"/>
        <v>0</v>
      </c>
      <c r="BR13" s="29">
        <f t="shared" si="6"/>
        <v>2</v>
      </c>
      <c r="BS13" s="29">
        <f t="shared" si="7"/>
        <v>0</v>
      </c>
      <c r="BT13" s="29">
        <f t="shared" si="8"/>
        <v>0</v>
      </c>
      <c r="BU13" s="32">
        <f t="shared" si="9"/>
        <v>0</v>
      </c>
      <c r="BV13" s="34">
        <f t="shared" si="10"/>
        <v>0</v>
      </c>
      <c r="BW13" s="31">
        <f t="shared" si="11"/>
        <v>0</v>
      </c>
      <c r="BX13" s="22">
        <f t="shared" si="12"/>
        <v>0</v>
      </c>
      <c r="BY13" s="22">
        <f t="shared" si="13"/>
        <v>0</v>
      </c>
      <c r="BZ13" s="31">
        <f t="shared" si="14"/>
        <v>0</v>
      </c>
      <c r="CA13" s="2">
        <f t="shared" si="15"/>
        <v>9</v>
      </c>
    </row>
    <row r="14" ht="30.0" customHeight="1">
      <c r="A14" s="35" t="s">
        <v>31</v>
      </c>
      <c r="B14" s="21"/>
      <c r="C14" s="21"/>
      <c r="D14" s="21"/>
      <c r="E14" s="21"/>
      <c r="F14" s="21"/>
      <c r="G14" s="21"/>
      <c r="H14" s="21" t="s">
        <v>21</v>
      </c>
      <c r="I14" s="21"/>
      <c r="J14" s="21" t="s">
        <v>1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s">
        <v>21</v>
      </c>
      <c r="W14" s="21"/>
      <c r="X14" s="21"/>
      <c r="Y14" s="21"/>
      <c r="Z14" s="21" t="s">
        <v>1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 t="s">
        <v>20</v>
      </c>
      <c r="AL14" s="21"/>
      <c r="AM14" s="21"/>
      <c r="AN14" s="21" t="s">
        <v>21</v>
      </c>
      <c r="AO14" s="21"/>
      <c r="AP14" s="21"/>
      <c r="AQ14" s="21" t="s">
        <v>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 t="s">
        <v>21</v>
      </c>
      <c r="BC14" s="21" t="s">
        <v>20</v>
      </c>
      <c r="BD14" s="21"/>
      <c r="BE14" s="21"/>
      <c r="BF14" s="21"/>
      <c r="BG14" s="21"/>
      <c r="BH14" s="21"/>
      <c r="BI14" s="21"/>
      <c r="BJ14" s="21"/>
      <c r="BK14" s="21"/>
      <c r="BL14" s="21"/>
      <c r="BM14" s="33">
        <f t="shared" si="1"/>
        <v>3</v>
      </c>
      <c r="BN14" s="33">
        <f t="shared" si="2"/>
        <v>4</v>
      </c>
      <c r="BO14" s="33">
        <f t="shared" si="3"/>
        <v>0</v>
      </c>
      <c r="BP14" s="33">
        <f t="shared" si="4"/>
        <v>0</v>
      </c>
      <c r="BQ14" s="33">
        <f t="shared" si="5"/>
        <v>0</v>
      </c>
      <c r="BR14" s="22">
        <f t="shared" si="6"/>
        <v>2</v>
      </c>
      <c r="BS14" s="22">
        <f t="shared" si="7"/>
        <v>0</v>
      </c>
      <c r="BT14" s="22">
        <f t="shared" si="8"/>
        <v>0</v>
      </c>
      <c r="BU14" s="33">
        <f t="shared" si="9"/>
        <v>0</v>
      </c>
      <c r="BV14" s="33">
        <f t="shared" si="10"/>
        <v>0</v>
      </c>
      <c r="BW14" s="33">
        <f t="shared" si="11"/>
        <v>0</v>
      </c>
      <c r="BX14" s="22">
        <f t="shared" si="12"/>
        <v>0</v>
      </c>
      <c r="BY14" s="22">
        <f t="shared" si="13"/>
        <v>0</v>
      </c>
      <c r="BZ14" s="33">
        <f t="shared" si="14"/>
        <v>0</v>
      </c>
      <c r="CA14" s="2">
        <f t="shared" si="15"/>
        <v>9</v>
      </c>
    </row>
    <row r="15" ht="30.0" customHeight="1">
      <c r="A15" s="36" t="s">
        <v>32</v>
      </c>
      <c r="B15" s="26"/>
      <c r="C15" s="26"/>
      <c r="D15" s="26" t="s">
        <v>1</v>
      </c>
      <c r="E15" s="26" t="s">
        <v>20</v>
      </c>
      <c r="F15" s="26"/>
      <c r="G15" s="26"/>
      <c r="H15" s="26"/>
      <c r="I15" s="37"/>
      <c r="J15" s="26"/>
      <c r="K15" s="26"/>
      <c r="L15" s="26"/>
      <c r="M15" s="26"/>
      <c r="N15" s="26" t="s">
        <v>33</v>
      </c>
      <c r="O15" s="26"/>
      <c r="P15" s="26"/>
      <c r="Q15" s="26" t="s">
        <v>21</v>
      </c>
      <c r="R15" s="26"/>
      <c r="S15" s="26"/>
      <c r="T15" s="26" t="s">
        <v>20</v>
      </c>
      <c r="U15" s="26"/>
      <c r="V15" s="26"/>
      <c r="W15" s="26" t="s">
        <v>1</v>
      </c>
      <c r="X15" s="26"/>
      <c r="Y15" s="26"/>
      <c r="Z15" s="26" t="s">
        <v>34</v>
      </c>
      <c r="AA15" s="26"/>
      <c r="AB15" s="26"/>
      <c r="AC15" s="26"/>
      <c r="AD15" s="26" t="s">
        <v>1</v>
      </c>
      <c r="AE15" s="26"/>
      <c r="AF15" s="26" t="s">
        <v>20</v>
      </c>
      <c r="AG15" s="26"/>
      <c r="AH15" s="26" t="s">
        <v>34</v>
      </c>
      <c r="AI15" s="26" t="s">
        <v>34</v>
      </c>
      <c r="AJ15" s="26"/>
      <c r="AK15" s="26"/>
      <c r="AL15" s="26"/>
      <c r="AM15" s="26"/>
      <c r="AN15" s="26"/>
      <c r="AO15" s="26"/>
      <c r="AP15" s="26"/>
      <c r="AQ15" s="26"/>
      <c r="AR15" s="26" t="s">
        <v>20</v>
      </c>
      <c r="AS15" s="26"/>
      <c r="AT15" s="26"/>
      <c r="AU15" s="26"/>
      <c r="AV15" s="26"/>
      <c r="AW15" s="26" t="s">
        <v>33</v>
      </c>
      <c r="AX15" s="26"/>
      <c r="AY15" s="26" t="s">
        <v>21</v>
      </c>
      <c r="AZ15" s="26" t="s">
        <v>1</v>
      </c>
      <c r="BA15" s="26"/>
      <c r="BB15" s="26"/>
      <c r="BC15" s="26"/>
      <c r="BD15" s="26" t="s">
        <v>20</v>
      </c>
      <c r="BE15" s="26"/>
      <c r="BF15" s="26"/>
      <c r="BG15" s="26"/>
      <c r="BH15" s="26"/>
      <c r="BI15" s="26"/>
      <c r="BJ15" s="26" t="s">
        <v>1</v>
      </c>
      <c r="BK15" s="26"/>
      <c r="BL15" s="26" t="s">
        <v>33</v>
      </c>
      <c r="BM15" s="31">
        <f t="shared" si="1"/>
        <v>5</v>
      </c>
      <c r="BN15" s="31">
        <f t="shared" si="2"/>
        <v>2</v>
      </c>
      <c r="BO15" s="31">
        <f t="shared" si="3"/>
        <v>0</v>
      </c>
      <c r="BP15" s="31">
        <f t="shared" si="4"/>
        <v>0</v>
      </c>
      <c r="BQ15" s="31">
        <f t="shared" si="5"/>
        <v>0</v>
      </c>
      <c r="BR15" s="29">
        <f t="shared" si="6"/>
        <v>5</v>
      </c>
      <c r="BS15" s="29">
        <f t="shared" si="7"/>
        <v>3</v>
      </c>
      <c r="BT15" s="29">
        <f t="shared" si="8"/>
        <v>3</v>
      </c>
      <c r="BU15" s="32">
        <f t="shared" si="9"/>
        <v>0</v>
      </c>
      <c r="BV15" s="31">
        <f t="shared" si="10"/>
        <v>0</v>
      </c>
      <c r="BW15" s="31">
        <f t="shared" si="11"/>
        <v>0</v>
      </c>
      <c r="BX15" s="22">
        <f t="shared" si="12"/>
        <v>0</v>
      </c>
      <c r="BY15" s="22">
        <f t="shared" si="13"/>
        <v>0</v>
      </c>
      <c r="BZ15" s="31">
        <f t="shared" si="14"/>
        <v>0</v>
      </c>
      <c r="CA15" s="2">
        <f t="shared" si="15"/>
        <v>18</v>
      </c>
    </row>
    <row r="16" ht="30.0" customHeight="1">
      <c r="A16" s="35" t="s">
        <v>35</v>
      </c>
      <c r="B16" s="21"/>
      <c r="C16" s="21"/>
      <c r="D16" s="21" t="s">
        <v>1</v>
      </c>
      <c r="E16" s="21" t="s">
        <v>20</v>
      </c>
      <c r="F16" s="21" t="s">
        <v>33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 t="s">
        <v>21</v>
      </c>
      <c r="R16" s="21"/>
      <c r="S16" s="21"/>
      <c r="T16" s="21" t="s">
        <v>20</v>
      </c>
      <c r="U16" s="21" t="s">
        <v>33</v>
      </c>
      <c r="V16" s="21"/>
      <c r="W16" s="21" t="s">
        <v>1</v>
      </c>
      <c r="X16" s="21"/>
      <c r="Y16" s="21"/>
      <c r="Z16" s="21"/>
      <c r="AA16" s="21" t="s">
        <v>34</v>
      </c>
      <c r="AB16" s="21"/>
      <c r="AC16" s="21"/>
      <c r="AD16" s="21" t="s">
        <v>1</v>
      </c>
      <c r="AE16" s="21" t="s">
        <v>34</v>
      </c>
      <c r="AF16" s="21" t="s">
        <v>20</v>
      </c>
      <c r="AG16" s="21"/>
      <c r="AH16" s="21"/>
      <c r="AI16" s="21"/>
      <c r="AJ16" s="21"/>
      <c r="AK16" s="21"/>
      <c r="AL16" s="21"/>
      <c r="AM16" s="21"/>
      <c r="AN16" s="21"/>
      <c r="AO16" s="21" t="s">
        <v>33</v>
      </c>
      <c r="AP16" s="21"/>
      <c r="AQ16" s="21"/>
      <c r="AR16" s="21" t="s">
        <v>20</v>
      </c>
      <c r="AS16" s="21"/>
      <c r="AT16" s="21"/>
      <c r="AU16" s="21"/>
      <c r="AV16" s="21"/>
      <c r="AW16" s="21"/>
      <c r="AX16" s="21"/>
      <c r="AY16" s="21" t="s">
        <v>21</v>
      </c>
      <c r="AZ16" s="21" t="s">
        <v>1</v>
      </c>
      <c r="BA16" s="21"/>
      <c r="BB16" s="21"/>
      <c r="BC16" s="21" t="s">
        <v>33</v>
      </c>
      <c r="BD16" s="21" t="s">
        <v>20</v>
      </c>
      <c r="BE16" s="21"/>
      <c r="BF16" s="21"/>
      <c r="BG16" s="21"/>
      <c r="BH16" s="21"/>
      <c r="BI16" s="21"/>
      <c r="BJ16" s="21" t="s">
        <v>1</v>
      </c>
      <c r="BK16" s="21"/>
      <c r="BL16" s="21"/>
      <c r="BM16" s="33">
        <f t="shared" si="1"/>
        <v>5</v>
      </c>
      <c r="BN16" s="33">
        <f t="shared" si="2"/>
        <v>2</v>
      </c>
      <c r="BO16" s="33">
        <f t="shared" si="3"/>
        <v>0</v>
      </c>
      <c r="BP16" s="33">
        <f t="shared" si="4"/>
        <v>0</v>
      </c>
      <c r="BQ16" s="33">
        <f t="shared" si="5"/>
        <v>0</v>
      </c>
      <c r="BR16" s="22">
        <f t="shared" si="6"/>
        <v>5</v>
      </c>
      <c r="BS16" s="22">
        <f t="shared" si="7"/>
        <v>4</v>
      </c>
      <c r="BT16" s="22">
        <f t="shared" si="8"/>
        <v>2</v>
      </c>
      <c r="BU16" s="33">
        <f t="shared" si="9"/>
        <v>0</v>
      </c>
      <c r="BV16" s="33">
        <f t="shared" si="10"/>
        <v>0</v>
      </c>
      <c r="BW16" s="33">
        <f t="shared" si="11"/>
        <v>0</v>
      </c>
      <c r="BX16" s="22">
        <f t="shared" si="12"/>
        <v>0</v>
      </c>
      <c r="BY16" s="22">
        <f t="shared" si="13"/>
        <v>0</v>
      </c>
      <c r="BZ16" s="33">
        <f t="shared" si="14"/>
        <v>0</v>
      </c>
      <c r="CA16" s="2">
        <f t="shared" si="15"/>
        <v>18</v>
      </c>
    </row>
    <row r="17" ht="30.0" customHeight="1">
      <c r="A17" s="36" t="s">
        <v>36</v>
      </c>
      <c r="B17" s="26"/>
      <c r="C17" s="26"/>
      <c r="D17" s="38"/>
      <c r="E17" s="26" t="s">
        <v>20</v>
      </c>
      <c r="F17" s="26"/>
      <c r="G17" s="26"/>
      <c r="H17" s="26"/>
      <c r="I17" s="26"/>
      <c r="J17" s="26"/>
      <c r="K17" s="26" t="s">
        <v>33</v>
      </c>
      <c r="L17" s="26"/>
      <c r="M17" s="26"/>
      <c r="N17" s="26"/>
      <c r="O17" s="27" t="s">
        <v>3</v>
      </c>
      <c r="P17" s="26"/>
      <c r="Q17" s="26" t="s">
        <v>21</v>
      </c>
      <c r="R17" s="26"/>
      <c r="S17" s="26"/>
      <c r="T17" s="26" t="s">
        <v>20</v>
      </c>
      <c r="U17" s="26"/>
      <c r="V17" s="26"/>
      <c r="W17" s="26" t="s">
        <v>1</v>
      </c>
      <c r="X17" s="38" t="s">
        <v>33</v>
      </c>
      <c r="Y17" s="26"/>
      <c r="Z17" s="26"/>
      <c r="AA17" s="26"/>
      <c r="AB17" s="26"/>
      <c r="AC17" s="26" t="s">
        <v>34</v>
      </c>
      <c r="AD17" s="26"/>
      <c r="AE17" s="26"/>
      <c r="AF17" s="26" t="s">
        <v>20</v>
      </c>
      <c r="AG17" s="26"/>
      <c r="AH17" s="26"/>
      <c r="AI17" s="26" t="s">
        <v>34</v>
      </c>
      <c r="AJ17" s="26"/>
      <c r="AK17" s="26"/>
      <c r="AL17" s="26"/>
      <c r="AM17" s="26"/>
      <c r="AN17" s="26"/>
      <c r="AO17" s="26"/>
      <c r="AP17" s="26"/>
      <c r="AQ17" s="26"/>
      <c r="AR17" s="26" t="s">
        <v>20</v>
      </c>
      <c r="AS17" s="26"/>
      <c r="AT17" s="26" t="s">
        <v>33</v>
      </c>
      <c r="AU17" s="26"/>
      <c r="AV17" s="26"/>
      <c r="AW17" s="26" t="s">
        <v>1</v>
      </c>
      <c r="AX17" s="26"/>
      <c r="AY17" s="26" t="s">
        <v>21</v>
      </c>
      <c r="AZ17" s="26"/>
      <c r="BA17" s="26"/>
      <c r="BB17" s="26"/>
      <c r="BC17" s="27" t="s">
        <v>33</v>
      </c>
      <c r="BD17" s="26" t="s">
        <v>20</v>
      </c>
      <c r="BE17" s="26"/>
      <c r="BF17" s="27"/>
      <c r="BG17" s="26"/>
      <c r="BH17" s="26"/>
      <c r="BI17" s="26"/>
      <c r="BJ17" s="26"/>
      <c r="BK17" s="26" t="s">
        <v>1</v>
      </c>
      <c r="BL17" s="26"/>
      <c r="BM17" s="31">
        <f t="shared" si="1"/>
        <v>3</v>
      </c>
      <c r="BN17" s="31">
        <f t="shared" si="2"/>
        <v>2</v>
      </c>
      <c r="BO17" s="31">
        <f t="shared" si="3"/>
        <v>1</v>
      </c>
      <c r="BP17" s="31">
        <f t="shared" si="4"/>
        <v>0</v>
      </c>
      <c r="BQ17" s="31">
        <f t="shared" si="5"/>
        <v>0</v>
      </c>
      <c r="BR17" s="29">
        <f t="shared" si="6"/>
        <v>5</v>
      </c>
      <c r="BS17" s="29">
        <f t="shared" si="7"/>
        <v>4</v>
      </c>
      <c r="BT17" s="29">
        <f t="shared" si="8"/>
        <v>2</v>
      </c>
      <c r="BU17" s="32">
        <f t="shared" si="9"/>
        <v>0</v>
      </c>
      <c r="BV17" s="31">
        <f t="shared" si="10"/>
        <v>0</v>
      </c>
      <c r="BW17" s="31">
        <f t="shared" si="11"/>
        <v>0</v>
      </c>
      <c r="BX17" s="22">
        <f t="shared" si="12"/>
        <v>0</v>
      </c>
      <c r="BY17" s="22">
        <f t="shared" si="13"/>
        <v>0</v>
      </c>
      <c r="BZ17" s="31">
        <f t="shared" si="14"/>
        <v>0</v>
      </c>
      <c r="CA17" s="2">
        <f t="shared" si="15"/>
        <v>17</v>
      </c>
    </row>
    <row r="18" ht="30.0" customHeight="1">
      <c r="A18" s="35" t="s">
        <v>37</v>
      </c>
      <c r="B18" s="21" t="s">
        <v>3</v>
      </c>
      <c r="C18" s="21"/>
      <c r="D18" s="21"/>
      <c r="E18" s="21" t="s">
        <v>20</v>
      </c>
      <c r="F18" s="21"/>
      <c r="G18" s="21"/>
      <c r="H18" s="21"/>
      <c r="I18" s="21"/>
      <c r="J18" s="21"/>
      <c r="K18" s="21"/>
      <c r="L18" s="21"/>
      <c r="M18" s="21"/>
      <c r="N18" s="21" t="s">
        <v>33</v>
      </c>
      <c r="O18" s="21"/>
      <c r="P18" s="21"/>
      <c r="Q18" s="21" t="s">
        <v>21</v>
      </c>
      <c r="R18" s="21"/>
      <c r="S18" s="21"/>
      <c r="T18" s="21" t="s">
        <v>20</v>
      </c>
      <c r="U18" s="21"/>
      <c r="V18" s="21"/>
      <c r="W18" s="21"/>
      <c r="X18" s="21"/>
      <c r="Y18" s="21"/>
      <c r="Z18" s="21" t="s">
        <v>34</v>
      </c>
      <c r="AA18" s="21"/>
      <c r="AB18" s="21"/>
      <c r="AC18" s="21" t="s">
        <v>1</v>
      </c>
      <c r="AD18" s="21" t="s">
        <v>33</v>
      </c>
      <c r="AE18" s="21"/>
      <c r="AF18" s="21" t="s">
        <v>20</v>
      </c>
      <c r="AG18" s="21"/>
      <c r="AH18" s="21"/>
      <c r="AI18" s="21" t="s">
        <v>34</v>
      </c>
      <c r="AJ18" s="21"/>
      <c r="AK18" s="21"/>
      <c r="AL18" s="21"/>
      <c r="AM18" s="21"/>
      <c r="AN18" s="21"/>
      <c r="AO18" s="21"/>
      <c r="AP18" s="21"/>
      <c r="AQ18" s="21"/>
      <c r="AR18" s="21" t="s">
        <v>20</v>
      </c>
      <c r="AS18" s="21"/>
      <c r="AT18" s="21"/>
      <c r="AU18" s="21"/>
      <c r="AV18" s="21"/>
      <c r="AW18" s="21" t="s">
        <v>33</v>
      </c>
      <c r="AX18" s="21"/>
      <c r="AY18" s="21" t="s">
        <v>21</v>
      </c>
      <c r="AZ18" s="21"/>
      <c r="BA18" s="21"/>
      <c r="BB18" s="21"/>
      <c r="BC18" s="21"/>
      <c r="BD18" s="21" t="s">
        <v>20</v>
      </c>
      <c r="BE18" s="21"/>
      <c r="BF18" s="21"/>
      <c r="BG18" s="21"/>
      <c r="BH18" s="21"/>
      <c r="BI18" s="21"/>
      <c r="BJ18" s="21" t="s">
        <v>1</v>
      </c>
      <c r="BK18" s="21"/>
      <c r="BL18" s="21" t="s">
        <v>33</v>
      </c>
      <c r="BM18" s="33">
        <f t="shared" si="1"/>
        <v>2</v>
      </c>
      <c r="BN18" s="33">
        <f t="shared" si="2"/>
        <v>2</v>
      </c>
      <c r="BO18" s="33">
        <f t="shared" si="3"/>
        <v>1</v>
      </c>
      <c r="BP18" s="33">
        <f t="shared" si="4"/>
        <v>0</v>
      </c>
      <c r="BQ18" s="33">
        <f t="shared" si="5"/>
        <v>0</v>
      </c>
      <c r="BR18" s="22">
        <f t="shared" si="6"/>
        <v>5</v>
      </c>
      <c r="BS18" s="22">
        <f t="shared" si="7"/>
        <v>4</v>
      </c>
      <c r="BT18" s="22">
        <f t="shared" si="8"/>
        <v>2</v>
      </c>
      <c r="BU18" s="33">
        <f t="shared" si="9"/>
        <v>0</v>
      </c>
      <c r="BV18" s="33">
        <f t="shared" si="10"/>
        <v>0</v>
      </c>
      <c r="BW18" s="33">
        <f t="shared" si="11"/>
        <v>0</v>
      </c>
      <c r="BX18" s="22">
        <f t="shared" si="12"/>
        <v>0</v>
      </c>
      <c r="BY18" s="22">
        <f t="shared" si="13"/>
        <v>0</v>
      </c>
      <c r="BZ18" s="33">
        <f t="shared" si="14"/>
        <v>0</v>
      </c>
      <c r="CA18" s="2">
        <f t="shared" si="15"/>
        <v>16</v>
      </c>
    </row>
    <row r="19" ht="30.0" customHeight="1">
      <c r="A19" s="39" t="s">
        <v>38</v>
      </c>
      <c r="B19" s="26"/>
      <c r="C19" s="26"/>
      <c r="D19" s="26" t="s">
        <v>1</v>
      </c>
      <c r="E19" s="26"/>
      <c r="F19" s="26"/>
      <c r="G19" s="26"/>
      <c r="H19" s="26"/>
      <c r="I19" s="40" t="s">
        <v>33</v>
      </c>
      <c r="J19" s="26" t="s">
        <v>20</v>
      </c>
      <c r="K19" s="26"/>
      <c r="L19" s="26"/>
      <c r="M19" s="26"/>
      <c r="N19" s="26"/>
      <c r="O19" s="26"/>
      <c r="P19" s="26"/>
      <c r="Q19" s="26"/>
      <c r="R19" s="26" t="s">
        <v>21</v>
      </c>
      <c r="S19" s="26"/>
      <c r="T19" s="26"/>
      <c r="U19" s="26" t="s">
        <v>20</v>
      </c>
      <c r="V19" s="26" t="s">
        <v>3</v>
      </c>
      <c r="W19" s="26"/>
      <c r="X19" s="26"/>
      <c r="Y19" s="26" t="s">
        <v>1</v>
      </c>
      <c r="Z19" s="26"/>
      <c r="AA19" s="26"/>
      <c r="AB19" s="26"/>
      <c r="AC19" s="26"/>
      <c r="AD19" s="26" t="s">
        <v>34</v>
      </c>
      <c r="AE19" s="26"/>
      <c r="AF19" s="26"/>
      <c r="AG19" s="26"/>
      <c r="AH19" s="26"/>
      <c r="AI19" s="26"/>
      <c r="AJ19" s="26" t="s">
        <v>33</v>
      </c>
      <c r="AK19" s="26"/>
      <c r="AL19" s="38" t="s">
        <v>20</v>
      </c>
      <c r="AM19" s="38"/>
      <c r="AN19" s="38" t="s">
        <v>21</v>
      </c>
      <c r="AO19" s="38"/>
      <c r="AP19" s="38"/>
      <c r="AQ19" s="38"/>
      <c r="AR19" s="38"/>
      <c r="AS19" s="38"/>
      <c r="AT19" s="26"/>
      <c r="AU19" s="38"/>
      <c r="AV19" s="38" t="s">
        <v>1</v>
      </c>
      <c r="AW19" s="38"/>
      <c r="AX19" s="38"/>
      <c r="AY19" s="38"/>
      <c r="AZ19" s="38" t="s">
        <v>33</v>
      </c>
      <c r="BA19" s="38" t="s">
        <v>34</v>
      </c>
      <c r="BB19" s="26" t="s">
        <v>20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1">
        <f t="shared" si="1"/>
        <v>3</v>
      </c>
      <c r="BN19" s="31">
        <f t="shared" si="2"/>
        <v>2</v>
      </c>
      <c r="BO19" s="31">
        <f t="shared" si="3"/>
        <v>1</v>
      </c>
      <c r="BP19" s="31">
        <f t="shared" si="4"/>
        <v>0</v>
      </c>
      <c r="BQ19" s="31">
        <f t="shared" si="5"/>
        <v>0</v>
      </c>
      <c r="BR19" s="29">
        <f t="shared" si="6"/>
        <v>4</v>
      </c>
      <c r="BS19" s="29">
        <f t="shared" si="7"/>
        <v>3</v>
      </c>
      <c r="BT19" s="29">
        <f t="shared" si="8"/>
        <v>2</v>
      </c>
      <c r="BU19" s="32">
        <f t="shared" si="9"/>
        <v>0</v>
      </c>
      <c r="BV19" s="31">
        <f t="shared" si="10"/>
        <v>0</v>
      </c>
      <c r="BW19" s="31">
        <f t="shared" si="11"/>
        <v>0</v>
      </c>
      <c r="BX19" s="22">
        <f t="shared" si="12"/>
        <v>0</v>
      </c>
      <c r="BY19" s="22">
        <f t="shared" si="13"/>
        <v>0</v>
      </c>
      <c r="BZ19" s="31">
        <f t="shared" si="14"/>
        <v>0</v>
      </c>
      <c r="CA19" s="2">
        <f t="shared" si="15"/>
        <v>15</v>
      </c>
    </row>
    <row r="20" ht="30.0" customHeight="1">
      <c r="A20" s="41" t="s">
        <v>39</v>
      </c>
      <c r="B20" s="21"/>
      <c r="C20" s="21"/>
      <c r="D20" s="21" t="s">
        <v>1</v>
      </c>
      <c r="E20" s="21"/>
      <c r="F20" s="42"/>
      <c r="G20" s="21"/>
      <c r="H20" s="21"/>
      <c r="I20" s="21"/>
      <c r="J20" s="21"/>
      <c r="K20" s="21"/>
      <c r="L20" s="21"/>
      <c r="M20" s="21"/>
      <c r="N20" s="21" t="s">
        <v>20</v>
      </c>
      <c r="O20" s="21"/>
      <c r="P20" s="21"/>
      <c r="Q20" s="21"/>
      <c r="R20" s="21" t="s">
        <v>21</v>
      </c>
      <c r="S20" s="21"/>
      <c r="T20" s="21"/>
      <c r="U20" s="21"/>
      <c r="V20" s="21" t="s">
        <v>3</v>
      </c>
      <c r="W20" s="21"/>
      <c r="X20" s="21"/>
      <c r="Y20" s="21" t="s">
        <v>1</v>
      </c>
      <c r="Z20" s="21" t="s">
        <v>20</v>
      </c>
      <c r="AA20" s="21"/>
      <c r="AB20" s="21"/>
      <c r="AC20" s="21"/>
      <c r="AD20" s="21" t="s">
        <v>33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 t="s">
        <v>21</v>
      </c>
      <c r="AO20" s="21"/>
      <c r="AP20" s="21" t="s">
        <v>20</v>
      </c>
      <c r="AQ20" s="21"/>
      <c r="AR20" s="21"/>
      <c r="AS20" s="21"/>
      <c r="AT20" s="21"/>
      <c r="AU20" s="21"/>
      <c r="AV20" s="21" t="s">
        <v>1</v>
      </c>
      <c r="AW20" s="30" t="s">
        <v>33</v>
      </c>
      <c r="AX20" s="21"/>
      <c r="AY20" s="21"/>
      <c r="AZ20" s="21"/>
      <c r="BA20" s="21"/>
      <c r="BB20" s="21"/>
      <c r="BC20" s="21"/>
      <c r="BD20" s="30" t="s">
        <v>20</v>
      </c>
      <c r="BE20" s="21"/>
      <c r="BF20" s="21"/>
      <c r="BG20" s="30"/>
      <c r="BH20" s="21" t="s">
        <v>34</v>
      </c>
      <c r="BI20" s="21"/>
      <c r="BJ20" s="21"/>
      <c r="BK20" s="21"/>
      <c r="BL20" s="21"/>
      <c r="BM20" s="43">
        <f t="shared" si="1"/>
        <v>3</v>
      </c>
      <c r="BN20" s="33">
        <f t="shared" si="2"/>
        <v>2</v>
      </c>
      <c r="BO20" s="33">
        <f t="shared" si="3"/>
        <v>1</v>
      </c>
      <c r="BP20" s="33">
        <f t="shared" si="4"/>
        <v>0</v>
      </c>
      <c r="BQ20" s="33">
        <f t="shared" si="5"/>
        <v>0</v>
      </c>
      <c r="BR20" s="22">
        <f t="shared" si="6"/>
        <v>4</v>
      </c>
      <c r="BS20" s="22">
        <f t="shared" si="7"/>
        <v>2</v>
      </c>
      <c r="BT20" s="22">
        <f t="shared" si="8"/>
        <v>1</v>
      </c>
      <c r="BU20" s="33">
        <f t="shared" si="9"/>
        <v>0</v>
      </c>
      <c r="BV20" s="33">
        <f t="shared" si="10"/>
        <v>0</v>
      </c>
      <c r="BW20" s="33">
        <f t="shared" si="11"/>
        <v>0</v>
      </c>
      <c r="BX20" s="22">
        <f t="shared" si="12"/>
        <v>0</v>
      </c>
      <c r="BY20" s="22">
        <f t="shared" si="13"/>
        <v>0</v>
      </c>
      <c r="BZ20" s="33">
        <f t="shared" si="14"/>
        <v>0</v>
      </c>
      <c r="CA20" s="2">
        <f t="shared" si="15"/>
        <v>13</v>
      </c>
    </row>
    <row r="21" ht="30.0" customHeight="1">
      <c r="A21" s="39" t="s">
        <v>40</v>
      </c>
      <c r="B21" s="26"/>
      <c r="C21" s="26" t="s">
        <v>1</v>
      </c>
      <c r="D21" s="26"/>
      <c r="E21" s="26"/>
      <c r="F21" s="26"/>
      <c r="G21" s="26"/>
      <c r="H21" s="26" t="s">
        <v>20</v>
      </c>
      <c r="I21" s="26"/>
      <c r="J21" s="26"/>
      <c r="K21" s="26"/>
      <c r="L21" s="26"/>
      <c r="M21" s="26"/>
      <c r="N21" s="26"/>
      <c r="O21" s="26"/>
      <c r="P21" s="26"/>
      <c r="Q21" s="26"/>
      <c r="R21" s="26" t="s">
        <v>21</v>
      </c>
      <c r="S21" s="26"/>
      <c r="T21" s="26" t="s">
        <v>20</v>
      </c>
      <c r="U21" s="26"/>
      <c r="V21" s="26" t="s">
        <v>3</v>
      </c>
      <c r="W21" s="26"/>
      <c r="X21" s="26" t="s">
        <v>1</v>
      </c>
      <c r="Y21" s="26"/>
      <c r="Z21" s="26"/>
      <c r="AA21" s="26"/>
      <c r="AB21" s="26"/>
      <c r="AC21" s="26"/>
      <c r="AD21" s="26" t="s">
        <v>34</v>
      </c>
      <c r="AE21" s="26" t="s">
        <v>33</v>
      </c>
      <c r="AF21" s="26"/>
      <c r="AG21" s="26"/>
      <c r="AH21" s="26" t="s">
        <v>20</v>
      </c>
      <c r="AI21" s="26"/>
      <c r="AJ21" s="26"/>
      <c r="AK21" s="26"/>
      <c r="AL21" s="38"/>
      <c r="AM21" s="38"/>
      <c r="AN21" s="38" t="s">
        <v>21</v>
      </c>
      <c r="AO21" s="38"/>
      <c r="AP21" s="38"/>
      <c r="AQ21" s="38"/>
      <c r="AR21" s="38"/>
      <c r="AS21" s="38"/>
      <c r="AT21" s="26"/>
      <c r="AU21" s="38"/>
      <c r="AV21" s="38" t="s">
        <v>1</v>
      </c>
      <c r="AW21" s="38"/>
      <c r="AX21" s="38"/>
      <c r="AY21" s="38" t="s">
        <v>20</v>
      </c>
      <c r="AZ21" s="44" t="s">
        <v>33</v>
      </c>
      <c r="BA21" s="38" t="s">
        <v>34</v>
      </c>
      <c r="BB21" s="26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1">
        <f t="shared" si="1"/>
        <v>3</v>
      </c>
      <c r="BN21" s="31">
        <f t="shared" si="2"/>
        <v>2</v>
      </c>
      <c r="BO21" s="31">
        <f t="shared" si="3"/>
        <v>1</v>
      </c>
      <c r="BP21" s="31">
        <f t="shared" si="4"/>
        <v>0</v>
      </c>
      <c r="BQ21" s="31">
        <f t="shared" si="5"/>
        <v>0</v>
      </c>
      <c r="BR21" s="29">
        <f t="shared" si="6"/>
        <v>4</v>
      </c>
      <c r="BS21" s="29">
        <f t="shared" si="7"/>
        <v>2</v>
      </c>
      <c r="BT21" s="29">
        <f t="shared" si="8"/>
        <v>2</v>
      </c>
      <c r="BU21" s="32">
        <f t="shared" si="9"/>
        <v>0</v>
      </c>
      <c r="BV21" s="31">
        <f t="shared" si="10"/>
        <v>0</v>
      </c>
      <c r="BW21" s="31">
        <f t="shared" si="11"/>
        <v>0</v>
      </c>
      <c r="BX21" s="22">
        <f t="shared" si="12"/>
        <v>0</v>
      </c>
      <c r="BY21" s="22">
        <f t="shared" si="13"/>
        <v>0</v>
      </c>
      <c r="BZ21" s="31">
        <f t="shared" si="14"/>
        <v>0</v>
      </c>
      <c r="CA21" s="2">
        <f t="shared" si="15"/>
        <v>14</v>
      </c>
    </row>
    <row r="22" ht="30.0" customHeight="1">
      <c r="A22" s="35" t="s">
        <v>41</v>
      </c>
      <c r="B22" s="21"/>
      <c r="C22" s="21"/>
      <c r="D22" s="21" t="s">
        <v>1</v>
      </c>
      <c r="E22" s="21"/>
      <c r="F22" s="21"/>
      <c r="G22" s="21"/>
      <c r="H22" s="21" t="s">
        <v>20</v>
      </c>
      <c r="I22" s="21"/>
      <c r="J22" s="21"/>
      <c r="K22" s="21"/>
      <c r="L22" s="21"/>
      <c r="M22" s="21"/>
      <c r="N22" s="21"/>
      <c r="O22" s="21"/>
      <c r="P22" s="21"/>
      <c r="Q22" s="21" t="s">
        <v>21</v>
      </c>
      <c r="R22" s="21" t="s">
        <v>3</v>
      </c>
      <c r="S22" s="21"/>
      <c r="T22" s="21" t="s">
        <v>20</v>
      </c>
      <c r="U22" s="21" t="s">
        <v>34</v>
      </c>
      <c r="V22" s="21"/>
      <c r="W22" s="21"/>
      <c r="X22" s="21" t="s">
        <v>1</v>
      </c>
      <c r="Y22" s="21"/>
      <c r="Z22" s="21" t="s">
        <v>33</v>
      </c>
      <c r="AA22" s="21"/>
      <c r="AB22" s="21"/>
      <c r="AC22" s="21"/>
      <c r="AD22" s="21"/>
      <c r="AE22" s="21"/>
      <c r="AF22" s="21"/>
      <c r="AG22" s="21"/>
      <c r="AH22" s="21" t="s">
        <v>20</v>
      </c>
      <c r="AI22" s="21"/>
      <c r="AJ22" s="21"/>
      <c r="AK22" s="21"/>
      <c r="AL22" s="21"/>
      <c r="AM22" s="21"/>
      <c r="AN22" s="21" t="s">
        <v>21</v>
      </c>
      <c r="AO22" s="21"/>
      <c r="AP22" s="21"/>
      <c r="AQ22" s="21"/>
      <c r="AR22" s="21" t="s">
        <v>7</v>
      </c>
      <c r="AS22" s="21"/>
      <c r="AT22" s="21" t="s">
        <v>1</v>
      </c>
      <c r="AU22" s="21"/>
      <c r="AV22" s="21"/>
      <c r="AW22" s="21"/>
      <c r="AX22" s="21"/>
      <c r="AY22" s="21" t="s">
        <v>20</v>
      </c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33">
        <f t="shared" si="1"/>
        <v>3</v>
      </c>
      <c r="BN22" s="33">
        <f t="shared" si="2"/>
        <v>2</v>
      </c>
      <c r="BO22" s="33">
        <f t="shared" si="3"/>
        <v>1</v>
      </c>
      <c r="BP22" s="33">
        <f t="shared" si="4"/>
        <v>0</v>
      </c>
      <c r="BQ22" s="33">
        <f t="shared" si="5"/>
        <v>0</v>
      </c>
      <c r="BR22" s="22">
        <f t="shared" si="6"/>
        <v>4</v>
      </c>
      <c r="BS22" s="22">
        <f t="shared" si="7"/>
        <v>1</v>
      </c>
      <c r="BT22" s="22">
        <f t="shared" si="8"/>
        <v>1</v>
      </c>
      <c r="BU22" s="33">
        <f t="shared" si="9"/>
        <v>0</v>
      </c>
      <c r="BV22" s="33">
        <f t="shared" si="10"/>
        <v>0</v>
      </c>
      <c r="BW22" s="33">
        <f t="shared" si="11"/>
        <v>0</v>
      </c>
      <c r="BX22" s="22">
        <f t="shared" si="12"/>
        <v>0</v>
      </c>
      <c r="BY22" s="22">
        <f t="shared" si="13"/>
        <v>0</v>
      </c>
      <c r="BZ22" s="33">
        <f t="shared" si="14"/>
        <v>0</v>
      </c>
      <c r="CA22" s="2">
        <f t="shared" si="15"/>
        <v>12</v>
      </c>
    </row>
    <row r="23" ht="30.0" customHeight="1">
      <c r="A23" s="36" t="s">
        <v>42</v>
      </c>
      <c r="B23" s="26"/>
      <c r="C23" s="26"/>
      <c r="D23" s="26"/>
      <c r="E23" s="26"/>
      <c r="F23" s="26" t="s">
        <v>1</v>
      </c>
      <c r="G23" s="26" t="s">
        <v>20</v>
      </c>
      <c r="H23" s="26"/>
      <c r="I23" s="26"/>
      <c r="J23" s="26"/>
      <c r="K23" s="26"/>
      <c r="L23" s="26"/>
      <c r="M23" s="26" t="s">
        <v>33</v>
      </c>
      <c r="N23" s="26"/>
      <c r="O23" s="26"/>
      <c r="P23" s="26"/>
      <c r="Q23" s="26"/>
      <c r="R23" s="26"/>
      <c r="S23" s="26"/>
      <c r="T23" s="26" t="s">
        <v>10</v>
      </c>
      <c r="U23" s="26" t="s">
        <v>5</v>
      </c>
      <c r="V23" s="26" t="s">
        <v>20</v>
      </c>
      <c r="W23" s="26"/>
      <c r="X23" s="26"/>
      <c r="Y23" s="26" t="s">
        <v>33</v>
      </c>
      <c r="Z23" s="26" t="s">
        <v>34</v>
      </c>
      <c r="AA23" s="26"/>
      <c r="AB23" s="26"/>
      <c r="AC23" s="26" t="s">
        <v>4</v>
      </c>
      <c r="AD23" s="26"/>
      <c r="AE23" s="26" t="s">
        <v>9</v>
      </c>
      <c r="AF23" s="26"/>
      <c r="AG23" s="26"/>
      <c r="AH23" s="26"/>
      <c r="AI23" s="26"/>
      <c r="AJ23" s="38"/>
      <c r="AK23" s="38" t="s">
        <v>20</v>
      </c>
      <c r="AL23" s="38" t="s">
        <v>5</v>
      </c>
      <c r="AM23" s="38" t="s">
        <v>1</v>
      </c>
      <c r="AN23" s="26"/>
      <c r="AO23" s="38"/>
      <c r="AP23" s="38" t="s">
        <v>20</v>
      </c>
      <c r="AQ23" s="38" t="s">
        <v>34</v>
      </c>
      <c r="AR23" s="38"/>
      <c r="AS23" s="38"/>
      <c r="AT23" s="38" t="s">
        <v>33</v>
      </c>
      <c r="AU23" s="38"/>
      <c r="AV23" s="38"/>
      <c r="AW23" s="26"/>
      <c r="AX23" s="38"/>
      <c r="AY23" s="38"/>
      <c r="AZ23" s="38"/>
      <c r="BA23" s="44" t="s">
        <v>4</v>
      </c>
      <c r="BB23" s="38"/>
      <c r="BC23" s="38"/>
      <c r="BD23" s="38"/>
      <c r="BE23" s="27"/>
      <c r="BF23" s="38"/>
      <c r="BG23" s="38"/>
      <c r="BH23" s="44" t="s">
        <v>33</v>
      </c>
      <c r="BI23" s="38"/>
      <c r="BJ23" s="38"/>
      <c r="BK23" s="38"/>
      <c r="BL23" s="38"/>
      <c r="BM23" s="31">
        <f t="shared" si="1"/>
        <v>2</v>
      </c>
      <c r="BN23" s="31">
        <f t="shared" si="2"/>
        <v>0</v>
      </c>
      <c r="BO23" s="31">
        <f t="shared" si="3"/>
        <v>0</v>
      </c>
      <c r="BP23" s="31">
        <f t="shared" si="4"/>
        <v>2</v>
      </c>
      <c r="BQ23" s="31">
        <f t="shared" si="5"/>
        <v>2</v>
      </c>
      <c r="BR23" s="29">
        <f t="shared" si="6"/>
        <v>4</v>
      </c>
      <c r="BS23" s="29">
        <f t="shared" si="7"/>
        <v>4</v>
      </c>
      <c r="BT23" s="29">
        <f t="shared" si="8"/>
        <v>2</v>
      </c>
      <c r="BU23" s="32">
        <f t="shared" si="9"/>
        <v>1</v>
      </c>
      <c r="BV23" s="31">
        <f t="shared" si="10"/>
        <v>1</v>
      </c>
      <c r="BW23" s="31">
        <f t="shared" si="11"/>
        <v>0</v>
      </c>
      <c r="BX23" s="22">
        <f t="shared" si="12"/>
        <v>0</v>
      </c>
      <c r="BY23" s="22">
        <f t="shared" si="13"/>
        <v>0</v>
      </c>
      <c r="BZ23" s="31">
        <f t="shared" si="14"/>
        <v>0</v>
      </c>
      <c r="CA23" s="2">
        <f t="shared" si="15"/>
        <v>18</v>
      </c>
    </row>
    <row r="24" ht="30.0" customHeight="1">
      <c r="A24" s="35" t="s">
        <v>43</v>
      </c>
      <c r="B24" s="21"/>
      <c r="C24" s="21"/>
      <c r="D24" s="21"/>
      <c r="E24" s="21"/>
      <c r="F24" s="21" t="s">
        <v>1</v>
      </c>
      <c r="G24" s="21"/>
      <c r="H24" s="21"/>
      <c r="I24" s="21"/>
      <c r="J24" s="21"/>
      <c r="K24" s="21"/>
      <c r="L24" s="21"/>
      <c r="M24" s="21"/>
      <c r="N24" s="21" t="s">
        <v>33</v>
      </c>
      <c r="O24" s="21"/>
      <c r="P24" s="21"/>
      <c r="Q24" s="21" t="s">
        <v>20</v>
      </c>
      <c r="R24" s="21"/>
      <c r="S24" s="21"/>
      <c r="T24" s="21" t="s">
        <v>5</v>
      </c>
      <c r="U24" s="21"/>
      <c r="V24" s="21"/>
      <c r="W24" s="21"/>
      <c r="X24" s="21"/>
      <c r="Y24" s="21" t="s">
        <v>10</v>
      </c>
      <c r="Z24" s="21" t="s">
        <v>34</v>
      </c>
      <c r="AA24" s="21"/>
      <c r="AB24" s="21" t="s">
        <v>20</v>
      </c>
      <c r="AC24" s="21" t="s">
        <v>4</v>
      </c>
      <c r="AD24" s="21" t="s">
        <v>33</v>
      </c>
      <c r="AE24" s="30" t="s">
        <v>9</v>
      </c>
      <c r="AF24" s="21"/>
      <c r="AG24" s="21"/>
      <c r="AH24" s="21"/>
      <c r="AI24" s="21" t="s">
        <v>20</v>
      </c>
      <c r="AJ24" s="21"/>
      <c r="AK24" s="21"/>
      <c r="AL24" s="21" t="s">
        <v>5</v>
      </c>
      <c r="AM24" s="21" t="s">
        <v>1</v>
      </c>
      <c r="AN24" s="21"/>
      <c r="AO24" s="21"/>
      <c r="AP24" s="21"/>
      <c r="AQ24" s="21"/>
      <c r="AR24" s="21" t="s">
        <v>34</v>
      </c>
      <c r="AS24" s="21"/>
      <c r="AT24" s="21"/>
      <c r="AU24" s="21"/>
      <c r="AV24" s="21"/>
      <c r="AW24" s="21" t="s">
        <v>33</v>
      </c>
      <c r="AX24" s="21"/>
      <c r="AY24" s="21"/>
      <c r="AZ24" s="21"/>
      <c r="BA24" s="30" t="s">
        <v>4</v>
      </c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 t="s">
        <v>33</v>
      </c>
      <c r="BM24" s="33">
        <f t="shared" si="1"/>
        <v>2</v>
      </c>
      <c r="BN24" s="33">
        <f t="shared" si="2"/>
        <v>0</v>
      </c>
      <c r="BO24" s="33">
        <f t="shared" si="3"/>
        <v>0</v>
      </c>
      <c r="BP24" s="33">
        <f t="shared" si="4"/>
        <v>2</v>
      </c>
      <c r="BQ24" s="33">
        <f t="shared" si="5"/>
        <v>2</v>
      </c>
      <c r="BR24" s="22">
        <f t="shared" si="6"/>
        <v>3</v>
      </c>
      <c r="BS24" s="22">
        <f t="shared" si="7"/>
        <v>4</v>
      </c>
      <c r="BT24" s="22">
        <f t="shared" si="8"/>
        <v>2</v>
      </c>
      <c r="BU24" s="33">
        <f t="shared" si="9"/>
        <v>1</v>
      </c>
      <c r="BV24" s="33">
        <f t="shared" si="10"/>
        <v>1</v>
      </c>
      <c r="BW24" s="33">
        <f t="shared" si="11"/>
        <v>0</v>
      </c>
      <c r="BX24" s="22">
        <f t="shared" si="12"/>
        <v>0</v>
      </c>
      <c r="BY24" s="22">
        <f t="shared" si="13"/>
        <v>0</v>
      </c>
      <c r="BZ24" s="33">
        <f t="shared" si="14"/>
        <v>0</v>
      </c>
      <c r="CA24" s="2">
        <f t="shared" si="15"/>
        <v>17</v>
      </c>
    </row>
    <row r="25" ht="30.0" customHeight="1">
      <c r="A25" s="36" t="s">
        <v>44</v>
      </c>
      <c r="B25" s="26" t="s">
        <v>33</v>
      </c>
      <c r="C25" s="26"/>
      <c r="D25" s="27" t="s">
        <v>1</v>
      </c>
      <c r="E25" s="27"/>
      <c r="F25" s="26"/>
      <c r="G25" s="26" t="s">
        <v>20</v>
      </c>
      <c r="H25" s="26" t="s">
        <v>4</v>
      </c>
      <c r="I25" s="26"/>
      <c r="J25" s="27" t="s">
        <v>3</v>
      </c>
      <c r="K25" s="26"/>
      <c r="L25" s="26"/>
      <c r="M25" s="26"/>
      <c r="N25" s="26"/>
      <c r="O25" s="26"/>
      <c r="P25" s="26"/>
      <c r="Q25" s="26"/>
      <c r="R25" s="26"/>
      <c r="S25" s="26" t="s">
        <v>33</v>
      </c>
      <c r="T25" s="26"/>
      <c r="U25" s="26"/>
      <c r="V25" s="26" t="s">
        <v>20</v>
      </c>
      <c r="W25" s="26" t="s">
        <v>10</v>
      </c>
      <c r="X25" s="26"/>
      <c r="Y25" s="26" t="s">
        <v>5</v>
      </c>
      <c r="Z25" s="26" t="s">
        <v>1</v>
      </c>
      <c r="AA25" s="38" t="s">
        <v>34</v>
      </c>
      <c r="AB25" s="38" t="s">
        <v>9</v>
      </c>
      <c r="AC25" s="26"/>
      <c r="AD25" s="38"/>
      <c r="AE25" s="38"/>
      <c r="AF25" s="38" t="s">
        <v>33</v>
      </c>
      <c r="AG25" s="26" t="s">
        <v>4</v>
      </c>
      <c r="AH25" s="26"/>
      <c r="AI25" s="38"/>
      <c r="AJ25" s="38"/>
      <c r="AK25" s="38" t="s">
        <v>20</v>
      </c>
      <c r="AL25" s="26"/>
      <c r="AM25" s="38"/>
      <c r="AN25" s="38"/>
      <c r="AO25" s="38"/>
      <c r="AP25" s="26" t="s">
        <v>20</v>
      </c>
      <c r="AQ25" s="26" t="s">
        <v>34</v>
      </c>
      <c r="AR25" s="38"/>
      <c r="AS25" s="38"/>
      <c r="AT25" s="38"/>
      <c r="AU25" s="26"/>
      <c r="AV25" s="38"/>
      <c r="AW25" s="38" t="s">
        <v>5</v>
      </c>
      <c r="AX25" s="38"/>
      <c r="AY25" s="26"/>
      <c r="AZ25" s="26"/>
      <c r="BA25" s="26" t="s">
        <v>33</v>
      </c>
      <c r="BB25" s="38"/>
      <c r="BC25" s="26"/>
      <c r="BD25" s="38"/>
      <c r="BE25" s="38"/>
      <c r="BF25" s="38"/>
      <c r="BG25" s="26"/>
      <c r="BH25" s="27"/>
      <c r="BI25" s="26"/>
      <c r="BJ25" s="26"/>
      <c r="BK25" s="26"/>
      <c r="BL25" s="38"/>
      <c r="BM25" s="31">
        <f t="shared" si="1"/>
        <v>2</v>
      </c>
      <c r="BN25" s="31">
        <f t="shared" si="2"/>
        <v>0</v>
      </c>
      <c r="BO25" s="31">
        <f t="shared" si="3"/>
        <v>1</v>
      </c>
      <c r="BP25" s="31">
        <f t="shared" si="4"/>
        <v>2</v>
      </c>
      <c r="BQ25" s="31">
        <f t="shared" si="5"/>
        <v>2</v>
      </c>
      <c r="BR25" s="29">
        <f t="shared" si="6"/>
        <v>4</v>
      </c>
      <c r="BS25" s="29">
        <f t="shared" si="7"/>
        <v>4</v>
      </c>
      <c r="BT25" s="29">
        <f t="shared" si="8"/>
        <v>2</v>
      </c>
      <c r="BU25" s="32">
        <f t="shared" si="9"/>
        <v>1</v>
      </c>
      <c r="BV25" s="31">
        <f t="shared" si="10"/>
        <v>1</v>
      </c>
      <c r="BW25" s="31">
        <f t="shared" si="11"/>
        <v>0</v>
      </c>
      <c r="BX25" s="22">
        <f t="shared" si="12"/>
        <v>0</v>
      </c>
      <c r="BY25" s="22">
        <f t="shared" si="13"/>
        <v>0</v>
      </c>
      <c r="BZ25" s="31">
        <f t="shared" si="14"/>
        <v>0</v>
      </c>
      <c r="CA25" s="2">
        <f t="shared" si="15"/>
        <v>19</v>
      </c>
    </row>
    <row r="26" ht="30.0" customHeight="1">
      <c r="A26" s="35" t="s">
        <v>45</v>
      </c>
      <c r="B26" s="21"/>
      <c r="C26" s="21" t="s">
        <v>20</v>
      </c>
      <c r="D26" s="21"/>
      <c r="E26" s="21" t="s">
        <v>33</v>
      </c>
      <c r="F26" s="21" t="s">
        <v>1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 t="s">
        <v>20</v>
      </c>
      <c r="U26" s="21" t="s">
        <v>33</v>
      </c>
      <c r="V26" s="30" t="s">
        <v>5</v>
      </c>
      <c r="W26" s="21"/>
      <c r="X26" s="21"/>
      <c r="Y26" s="21" t="s">
        <v>10</v>
      </c>
      <c r="Z26" s="21" t="s">
        <v>34</v>
      </c>
      <c r="AA26" s="21"/>
      <c r="AB26" s="21"/>
      <c r="AC26" s="21" t="s">
        <v>4</v>
      </c>
      <c r="AD26" s="21"/>
      <c r="AE26" s="21" t="s">
        <v>9</v>
      </c>
      <c r="AF26" s="21"/>
      <c r="AG26" s="21" t="s">
        <v>20</v>
      </c>
      <c r="AH26" s="21"/>
      <c r="AI26" s="21"/>
      <c r="AJ26" s="21"/>
      <c r="AK26" s="21"/>
      <c r="AL26" s="21" t="s">
        <v>5</v>
      </c>
      <c r="AM26" s="21" t="s">
        <v>20</v>
      </c>
      <c r="AN26" s="21" t="s">
        <v>1</v>
      </c>
      <c r="AO26" s="21"/>
      <c r="AP26" s="21"/>
      <c r="AQ26" s="21"/>
      <c r="AR26" s="21" t="s">
        <v>33</v>
      </c>
      <c r="AS26" s="21" t="s">
        <v>34</v>
      </c>
      <c r="AT26" s="21"/>
      <c r="AU26" s="21"/>
      <c r="AV26" s="21"/>
      <c r="AW26" s="21"/>
      <c r="AX26" s="21"/>
      <c r="AY26" s="21"/>
      <c r="AZ26" s="21"/>
      <c r="BA26" s="30" t="s">
        <v>4</v>
      </c>
      <c r="BB26" s="21"/>
      <c r="BC26" s="21" t="s">
        <v>33</v>
      </c>
      <c r="BD26" s="21"/>
      <c r="BE26" s="21"/>
      <c r="BF26" s="21"/>
      <c r="BG26" s="21"/>
      <c r="BH26" s="21"/>
      <c r="BI26" s="21"/>
      <c r="BJ26" s="21"/>
      <c r="BK26" s="21"/>
      <c r="BL26" s="21"/>
      <c r="BM26" s="33">
        <f t="shared" si="1"/>
        <v>2</v>
      </c>
      <c r="BN26" s="33">
        <f t="shared" si="2"/>
        <v>0</v>
      </c>
      <c r="BO26" s="33">
        <f t="shared" si="3"/>
        <v>0</v>
      </c>
      <c r="BP26" s="33">
        <f t="shared" si="4"/>
        <v>2</v>
      </c>
      <c r="BQ26" s="33">
        <f t="shared" si="5"/>
        <v>2</v>
      </c>
      <c r="BR26" s="22">
        <f t="shared" si="6"/>
        <v>4</v>
      </c>
      <c r="BS26" s="22">
        <f t="shared" si="7"/>
        <v>4</v>
      </c>
      <c r="BT26" s="22">
        <f t="shared" si="8"/>
        <v>2</v>
      </c>
      <c r="BU26" s="33">
        <f t="shared" si="9"/>
        <v>1</v>
      </c>
      <c r="BV26" s="33">
        <f t="shared" si="10"/>
        <v>1</v>
      </c>
      <c r="BW26" s="33">
        <f t="shared" si="11"/>
        <v>0</v>
      </c>
      <c r="BX26" s="22">
        <f t="shared" si="12"/>
        <v>0</v>
      </c>
      <c r="BY26" s="22">
        <f t="shared" si="13"/>
        <v>0</v>
      </c>
      <c r="BZ26" s="33">
        <f t="shared" si="14"/>
        <v>0</v>
      </c>
      <c r="CA26" s="2">
        <f t="shared" si="15"/>
        <v>18</v>
      </c>
    </row>
    <row r="27" ht="30.0" customHeight="1">
      <c r="A27" s="36" t="s">
        <v>46</v>
      </c>
      <c r="B27" s="26"/>
      <c r="C27" s="26"/>
      <c r="D27" s="26"/>
      <c r="E27" s="26"/>
      <c r="F27" s="26" t="s">
        <v>1</v>
      </c>
      <c r="G27" s="26"/>
      <c r="H27" s="26" t="s">
        <v>7</v>
      </c>
      <c r="I27" s="26"/>
      <c r="J27" s="26" t="s">
        <v>5</v>
      </c>
      <c r="K27" s="26" t="s">
        <v>47</v>
      </c>
      <c r="L27" s="26" t="s">
        <v>3</v>
      </c>
      <c r="M27" s="26"/>
      <c r="N27" s="26" t="s">
        <v>4</v>
      </c>
      <c r="O27" s="26"/>
      <c r="P27" s="26"/>
      <c r="Q27" s="26"/>
      <c r="R27" s="26"/>
      <c r="S27" s="26"/>
      <c r="T27" s="24" t="s">
        <v>34</v>
      </c>
      <c r="U27" s="26"/>
      <c r="V27" s="26" t="s">
        <v>20</v>
      </c>
      <c r="W27" s="26"/>
      <c r="X27" s="26" t="s">
        <v>9</v>
      </c>
      <c r="Y27" s="26"/>
      <c r="Z27" s="26"/>
      <c r="AA27" s="26"/>
      <c r="AB27" s="26"/>
      <c r="AC27" s="26"/>
      <c r="AD27" s="26"/>
      <c r="AE27" s="26"/>
      <c r="AF27" s="38"/>
      <c r="AG27" s="26"/>
      <c r="AH27" s="26" t="s">
        <v>20</v>
      </c>
      <c r="AI27" s="26"/>
      <c r="AJ27" s="26"/>
      <c r="AK27" s="26"/>
      <c r="AL27" s="38" t="s">
        <v>10</v>
      </c>
      <c r="AM27" s="38"/>
      <c r="AN27" s="38" t="s">
        <v>5</v>
      </c>
      <c r="AO27" s="38"/>
      <c r="AP27" s="38"/>
      <c r="AQ27" s="38"/>
      <c r="AR27" s="38"/>
      <c r="AS27" s="38" t="s">
        <v>20</v>
      </c>
      <c r="AT27" s="26"/>
      <c r="AU27" s="38" t="s">
        <v>1</v>
      </c>
      <c r="AV27" s="38"/>
      <c r="AW27" s="38" t="s">
        <v>9</v>
      </c>
      <c r="AX27" s="38"/>
      <c r="AY27" s="38"/>
      <c r="AZ27" s="38"/>
      <c r="BA27" s="38"/>
      <c r="BB27" s="26" t="s">
        <v>4</v>
      </c>
      <c r="BC27" s="38"/>
      <c r="BD27" s="38" t="s">
        <v>20</v>
      </c>
      <c r="BE27" s="38"/>
      <c r="BF27" s="44"/>
      <c r="BG27" s="38"/>
      <c r="BH27" s="44" t="s">
        <v>3</v>
      </c>
      <c r="BI27" s="38"/>
      <c r="BJ27" s="38"/>
      <c r="BK27" s="38"/>
      <c r="BL27" s="38"/>
      <c r="BM27" s="31">
        <f t="shared" si="1"/>
        <v>2</v>
      </c>
      <c r="BN27" s="31">
        <f t="shared" si="2"/>
        <v>0</v>
      </c>
      <c r="BO27" s="31">
        <f t="shared" si="3"/>
        <v>2</v>
      </c>
      <c r="BP27" s="31">
        <f t="shared" si="4"/>
        <v>2</v>
      </c>
      <c r="BQ27" s="31">
        <f t="shared" si="5"/>
        <v>2</v>
      </c>
      <c r="BR27" s="29">
        <f t="shared" si="6"/>
        <v>4</v>
      </c>
      <c r="BS27" s="29">
        <f t="shared" si="7"/>
        <v>0</v>
      </c>
      <c r="BT27" s="29">
        <f t="shared" si="8"/>
        <v>1</v>
      </c>
      <c r="BU27" s="32">
        <f t="shared" si="9"/>
        <v>2</v>
      </c>
      <c r="BV27" s="31">
        <f t="shared" si="10"/>
        <v>1</v>
      </c>
      <c r="BW27" s="31">
        <f t="shared" si="11"/>
        <v>0</v>
      </c>
      <c r="BX27" s="22">
        <f t="shared" si="12"/>
        <v>0</v>
      </c>
      <c r="BY27" s="22">
        <f t="shared" si="13"/>
        <v>0</v>
      </c>
      <c r="BZ27" s="31">
        <f t="shared" si="14"/>
        <v>0</v>
      </c>
      <c r="CA27" s="2">
        <f t="shared" si="15"/>
        <v>16</v>
      </c>
    </row>
    <row r="28" ht="30.0" customHeight="1">
      <c r="A28" s="35" t="s">
        <v>48</v>
      </c>
      <c r="B28" s="21"/>
      <c r="C28" s="21"/>
      <c r="D28" s="21"/>
      <c r="E28" s="21"/>
      <c r="F28" s="21" t="s">
        <v>1</v>
      </c>
      <c r="G28" s="21"/>
      <c r="H28" s="21" t="s">
        <v>47</v>
      </c>
      <c r="I28" s="21" t="s">
        <v>7</v>
      </c>
      <c r="J28" s="21"/>
      <c r="K28" s="21" t="s">
        <v>5</v>
      </c>
      <c r="L28" s="21" t="s">
        <v>3</v>
      </c>
      <c r="M28" s="21"/>
      <c r="N28" s="21"/>
      <c r="O28" s="21"/>
      <c r="P28" s="21"/>
      <c r="Q28" s="21"/>
      <c r="R28" s="21"/>
      <c r="S28" s="21"/>
      <c r="T28" s="21"/>
      <c r="U28" s="21" t="s">
        <v>34</v>
      </c>
      <c r="V28" s="21"/>
      <c r="W28" s="21"/>
      <c r="X28" s="21" t="s">
        <v>4</v>
      </c>
      <c r="Y28" s="21" t="s">
        <v>20</v>
      </c>
      <c r="Z28" s="21" t="s">
        <v>9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 t="s">
        <v>20</v>
      </c>
      <c r="AL28" s="21" t="s">
        <v>10</v>
      </c>
      <c r="AM28" s="21"/>
      <c r="AN28" s="21"/>
      <c r="AO28" s="21"/>
      <c r="AP28" s="21"/>
      <c r="AQ28" s="21" t="s">
        <v>1</v>
      </c>
      <c r="AR28" s="21"/>
      <c r="AS28" s="21"/>
      <c r="AT28" s="21" t="s">
        <v>5</v>
      </c>
      <c r="AU28" s="21"/>
      <c r="AV28" s="21" t="s">
        <v>20</v>
      </c>
      <c r="AW28" s="21"/>
      <c r="AX28" s="21" t="s">
        <v>9</v>
      </c>
      <c r="AY28" s="21"/>
      <c r="AZ28" s="21"/>
      <c r="BA28" s="21"/>
      <c r="BB28" s="21"/>
      <c r="BC28" s="21"/>
      <c r="BD28" s="21"/>
      <c r="BE28" s="21"/>
      <c r="BF28" s="21"/>
      <c r="BG28" s="30"/>
      <c r="BH28" s="30" t="s">
        <v>20</v>
      </c>
      <c r="BI28" s="30" t="s">
        <v>4</v>
      </c>
      <c r="BJ28" s="21"/>
      <c r="BK28" s="21" t="s">
        <v>3</v>
      </c>
      <c r="BL28" s="21"/>
      <c r="BM28" s="33">
        <f t="shared" si="1"/>
        <v>2</v>
      </c>
      <c r="BN28" s="33">
        <f t="shared" si="2"/>
        <v>0</v>
      </c>
      <c r="BO28" s="33">
        <f t="shared" si="3"/>
        <v>2</v>
      </c>
      <c r="BP28" s="33">
        <f t="shared" si="4"/>
        <v>2</v>
      </c>
      <c r="BQ28" s="33">
        <f t="shared" si="5"/>
        <v>2</v>
      </c>
      <c r="BR28" s="22">
        <f t="shared" si="6"/>
        <v>4</v>
      </c>
      <c r="BS28" s="22">
        <f t="shared" si="7"/>
        <v>0</v>
      </c>
      <c r="BT28" s="22">
        <f t="shared" si="8"/>
        <v>1</v>
      </c>
      <c r="BU28" s="33">
        <f t="shared" si="9"/>
        <v>2</v>
      </c>
      <c r="BV28" s="33">
        <f t="shared" si="10"/>
        <v>1</v>
      </c>
      <c r="BW28" s="33">
        <f t="shared" si="11"/>
        <v>0</v>
      </c>
      <c r="BX28" s="22">
        <f t="shared" si="12"/>
        <v>0</v>
      </c>
      <c r="BY28" s="22">
        <f t="shared" si="13"/>
        <v>0</v>
      </c>
      <c r="BZ28" s="33">
        <f t="shared" si="14"/>
        <v>0</v>
      </c>
      <c r="CA28" s="2">
        <f t="shared" si="15"/>
        <v>16</v>
      </c>
    </row>
    <row r="29" ht="30.0" customHeight="1">
      <c r="A29" s="36" t="s">
        <v>49</v>
      </c>
      <c r="B29" s="26"/>
      <c r="C29" s="26"/>
      <c r="D29" s="26"/>
      <c r="E29" s="26"/>
      <c r="F29" s="26" t="s">
        <v>1</v>
      </c>
      <c r="G29" s="26"/>
      <c r="H29" s="26" t="s">
        <v>7</v>
      </c>
      <c r="I29" s="26"/>
      <c r="J29" s="26" t="s">
        <v>5</v>
      </c>
      <c r="K29" s="26"/>
      <c r="L29" s="26"/>
      <c r="M29" s="26" t="s">
        <v>47</v>
      </c>
      <c r="N29" s="26" t="s">
        <v>4</v>
      </c>
      <c r="O29" s="26"/>
      <c r="P29" s="26"/>
      <c r="Q29" s="26"/>
      <c r="R29" s="26"/>
      <c r="S29" s="26"/>
      <c r="T29" s="26"/>
      <c r="U29" s="26"/>
      <c r="V29" s="26" t="s">
        <v>34</v>
      </c>
      <c r="W29" s="26"/>
      <c r="X29" s="27" t="s">
        <v>9</v>
      </c>
      <c r="Y29" s="26" t="s">
        <v>20</v>
      </c>
      <c r="Z29" s="26"/>
      <c r="AA29" s="26"/>
      <c r="AB29" s="26"/>
      <c r="AC29" s="26"/>
      <c r="AD29" s="26"/>
      <c r="AE29" s="26"/>
      <c r="AF29" s="26"/>
      <c r="AG29" s="26"/>
      <c r="AH29" s="26" t="s">
        <v>9</v>
      </c>
      <c r="AI29" s="38"/>
      <c r="AJ29" s="26"/>
      <c r="AK29" s="38"/>
      <c r="AL29" s="38" t="s">
        <v>10</v>
      </c>
      <c r="AM29" s="38" t="s">
        <v>20</v>
      </c>
      <c r="AN29" s="38" t="s">
        <v>5</v>
      </c>
      <c r="AO29" s="38"/>
      <c r="AP29" s="38"/>
      <c r="AQ29" s="38" t="s">
        <v>1</v>
      </c>
      <c r="AR29" s="38"/>
      <c r="AS29" s="38"/>
      <c r="AT29" s="38"/>
      <c r="AU29" s="38"/>
      <c r="AV29" s="38" t="s">
        <v>20</v>
      </c>
      <c r="AW29" s="38"/>
      <c r="AX29" s="38"/>
      <c r="AY29" s="38"/>
      <c r="AZ29" s="44" t="s">
        <v>9</v>
      </c>
      <c r="BA29" s="38"/>
      <c r="BB29" s="38" t="s">
        <v>4</v>
      </c>
      <c r="BC29" s="38"/>
      <c r="BD29" s="38"/>
      <c r="BE29" s="38"/>
      <c r="BF29" s="38"/>
      <c r="BG29" s="38"/>
      <c r="BH29" s="44" t="s">
        <v>20</v>
      </c>
      <c r="BI29" s="38"/>
      <c r="BJ29" s="38"/>
      <c r="BK29" s="38" t="s">
        <v>3</v>
      </c>
      <c r="BL29" s="38"/>
      <c r="BM29" s="31">
        <f t="shared" si="1"/>
        <v>2</v>
      </c>
      <c r="BN29" s="31">
        <f t="shared" si="2"/>
        <v>0</v>
      </c>
      <c r="BO29" s="31">
        <f t="shared" si="3"/>
        <v>1</v>
      </c>
      <c r="BP29" s="31">
        <f t="shared" si="4"/>
        <v>2</v>
      </c>
      <c r="BQ29" s="31">
        <f t="shared" si="5"/>
        <v>2</v>
      </c>
      <c r="BR29" s="29">
        <f t="shared" si="6"/>
        <v>4</v>
      </c>
      <c r="BS29" s="29">
        <f t="shared" si="7"/>
        <v>0</v>
      </c>
      <c r="BT29" s="29">
        <f t="shared" si="8"/>
        <v>1</v>
      </c>
      <c r="BU29" s="32">
        <f t="shared" si="9"/>
        <v>3</v>
      </c>
      <c r="BV29" s="31">
        <f t="shared" si="10"/>
        <v>1</v>
      </c>
      <c r="BW29" s="31">
        <f t="shared" si="11"/>
        <v>0</v>
      </c>
      <c r="BX29" s="22">
        <f t="shared" si="12"/>
        <v>0</v>
      </c>
      <c r="BY29" s="22">
        <f t="shared" si="13"/>
        <v>0</v>
      </c>
      <c r="BZ29" s="31">
        <f t="shared" si="14"/>
        <v>0</v>
      </c>
      <c r="CA29" s="2">
        <f t="shared" si="15"/>
        <v>16</v>
      </c>
    </row>
    <row r="30" ht="30.0" customHeight="1">
      <c r="A30" s="35" t="s">
        <v>50</v>
      </c>
      <c r="B30" s="21"/>
      <c r="C30" s="21" t="s">
        <v>3</v>
      </c>
      <c r="D30" s="21"/>
      <c r="E30" s="21"/>
      <c r="F30" s="21"/>
      <c r="G30" s="21"/>
      <c r="H30" s="21"/>
      <c r="I30" s="21"/>
      <c r="J30" s="21"/>
      <c r="K30" s="21"/>
      <c r="L30" s="21"/>
      <c r="M30" s="21" t="s">
        <v>20</v>
      </c>
      <c r="N30" s="21" t="s">
        <v>4</v>
      </c>
      <c r="O30" s="21"/>
      <c r="P30" s="21" t="s">
        <v>7</v>
      </c>
      <c r="Q30" s="21"/>
      <c r="R30" s="21"/>
      <c r="S30" s="30" t="s">
        <v>9</v>
      </c>
      <c r="T30" s="21"/>
      <c r="U30" s="21"/>
      <c r="V30" s="21"/>
      <c r="W30" s="21" t="s">
        <v>5</v>
      </c>
      <c r="X30" s="21"/>
      <c r="Y30" s="21" t="s">
        <v>34</v>
      </c>
      <c r="Z30" s="21" t="s">
        <v>20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 t="s">
        <v>47</v>
      </c>
      <c r="AL30" s="21"/>
      <c r="AM30" s="21" t="s">
        <v>1</v>
      </c>
      <c r="AN30" s="21" t="s">
        <v>10</v>
      </c>
      <c r="AO30" s="21"/>
      <c r="AP30" s="21"/>
      <c r="AQ30" s="21" t="s">
        <v>4</v>
      </c>
      <c r="AR30" s="21" t="s">
        <v>20</v>
      </c>
      <c r="AS30" s="21" t="s">
        <v>34</v>
      </c>
      <c r="AT30" s="21" t="s">
        <v>9</v>
      </c>
      <c r="AU30" s="21" t="s">
        <v>5</v>
      </c>
      <c r="AV30" s="21" t="s">
        <v>3</v>
      </c>
      <c r="AW30" s="21"/>
      <c r="AX30" s="21"/>
      <c r="AY30" s="21"/>
      <c r="AZ30" s="21"/>
      <c r="BA30" s="21"/>
      <c r="BB30" s="21"/>
      <c r="BC30" s="21"/>
      <c r="BD30" s="21" t="s">
        <v>20</v>
      </c>
      <c r="BE30" s="21"/>
      <c r="BF30" s="21"/>
      <c r="BG30" s="21"/>
      <c r="BH30" s="21"/>
      <c r="BI30" s="21"/>
      <c r="BJ30" s="21"/>
      <c r="BK30" s="21"/>
      <c r="BL30" s="21"/>
      <c r="BM30" s="33">
        <f t="shared" si="1"/>
        <v>1</v>
      </c>
      <c r="BN30" s="33">
        <f t="shared" si="2"/>
        <v>0</v>
      </c>
      <c r="BO30" s="33">
        <f t="shared" si="3"/>
        <v>2</v>
      </c>
      <c r="BP30" s="33">
        <f t="shared" si="4"/>
        <v>2</v>
      </c>
      <c r="BQ30" s="33">
        <f t="shared" si="5"/>
        <v>2</v>
      </c>
      <c r="BR30" s="22">
        <f t="shared" si="6"/>
        <v>4</v>
      </c>
      <c r="BS30" s="22">
        <f t="shared" si="7"/>
        <v>0</v>
      </c>
      <c r="BT30" s="22">
        <f t="shared" si="8"/>
        <v>2</v>
      </c>
      <c r="BU30" s="33">
        <f t="shared" si="9"/>
        <v>2</v>
      </c>
      <c r="BV30" s="33">
        <f t="shared" si="10"/>
        <v>1</v>
      </c>
      <c r="BW30" s="33">
        <f t="shared" si="11"/>
        <v>0</v>
      </c>
      <c r="BX30" s="22">
        <f t="shared" si="12"/>
        <v>0</v>
      </c>
      <c r="BY30" s="22">
        <f t="shared" si="13"/>
        <v>0</v>
      </c>
      <c r="BZ30" s="33">
        <f t="shared" si="14"/>
        <v>0</v>
      </c>
      <c r="CA30" s="2">
        <f t="shared" si="15"/>
        <v>16</v>
      </c>
    </row>
    <row r="31" ht="30.0" customHeight="1">
      <c r="A31" s="36" t="s">
        <v>51</v>
      </c>
      <c r="B31" s="26"/>
      <c r="C31" s="26"/>
      <c r="D31" s="26"/>
      <c r="E31" s="26"/>
      <c r="F31" s="26"/>
      <c r="G31" s="26" t="s">
        <v>7</v>
      </c>
      <c r="H31" s="26"/>
      <c r="I31" s="26"/>
      <c r="J31" s="26"/>
      <c r="K31" s="26"/>
      <c r="L31" s="26"/>
      <c r="M31" s="26" t="s">
        <v>20</v>
      </c>
      <c r="N31" s="26" t="s">
        <v>4</v>
      </c>
      <c r="O31" s="26"/>
      <c r="P31" s="26"/>
      <c r="Q31" s="26"/>
      <c r="R31" s="26"/>
      <c r="S31" s="27" t="s">
        <v>9</v>
      </c>
      <c r="T31" s="26"/>
      <c r="U31" s="26"/>
      <c r="V31" s="26"/>
      <c r="W31" s="26" t="s">
        <v>5</v>
      </c>
      <c r="X31" s="26"/>
      <c r="Y31" s="26" t="s">
        <v>34</v>
      </c>
      <c r="Z31" s="26" t="s">
        <v>20</v>
      </c>
      <c r="AA31" s="26"/>
      <c r="AB31" s="26"/>
      <c r="AC31" s="26"/>
      <c r="AD31" s="26"/>
      <c r="AE31" s="26"/>
      <c r="AF31" s="26"/>
      <c r="AG31" s="26"/>
      <c r="AH31" s="26"/>
      <c r="AI31" s="26" t="s">
        <v>47</v>
      </c>
      <c r="AJ31" s="26"/>
      <c r="AK31" s="38"/>
      <c r="AL31" s="38"/>
      <c r="AM31" s="38"/>
      <c r="AN31" s="38" t="s">
        <v>10</v>
      </c>
      <c r="AO31" s="38"/>
      <c r="AP31" s="26" t="s">
        <v>1</v>
      </c>
      <c r="AQ31" s="38" t="s">
        <v>4</v>
      </c>
      <c r="AR31" s="38" t="s">
        <v>20</v>
      </c>
      <c r="AS31" s="38"/>
      <c r="AT31" s="38" t="s">
        <v>9</v>
      </c>
      <c r="AU31" s="38" t="s">
        <v>5</v>
      </c>
      <c r="AV31" s="38"/>
      <c r="AW31" s="38"/>
      <c r="AX31" s="38"/>
      <c r="AY31" s="26"/>
      <c r="AZ31" s="27" t="s">
        <v>34</v>
      </c>
      <c r="BA31" s="38"/>
      <c r="BB31" s="38"/>
      <c r="BC31" s="38" t="s">
        <v>3</v>
      </c>
      <c r="BD31" s="44" t="s">
        <v>20</v>
      </c>
      <c r="BE31" s="38"/>
      <c r="BF31" s="38"/>
      <c r="BG31" s="26"/>
      <c r="BH31" s="38"/>
      <c r="BI31" s="38"/>
      <c r="BJ31" s="38"/>
      <c r="BK31" s="38"/>
      <c r="BL31" s="38"/>
      <c r="BM31" s="31">
        <f t="shared" si="1"/>
        <v>1</v>
      </c>
      <c r="BN31" s="31">
        <f t="shared" si="2"/>
        <v>0</v>
      </c>
      <c r="BO31" s="31">
        <f t="shared" si="3"/>
        <v>1</v>
      </c>
      <c r="BP31" s="31">
        <f t="shared" si="4"/>
        <v>2</v>
      </c>
      <c r="BQ31" s="31">
        <f t="shared" si="5"/>
        <v>2</v>
      </c>
      <c r="BR31" s="29">
        <f t="shared" si="6"/>
        <v>4</v>
      </c>
      <c r="BS31" s="29">
        <f t="shared" si="7"/>
        <v>0</v>
      </c>
      <c r="BT31" s="29">
        <f t="shared" si="8"/>
        <v>2</v>
      </c>
      <c r="BU31" s="32">
        <f t="shared" si="9"/>
        <v>2</v>
      </c>
      <c r="BV31" s="31">
        <f t="shared" si="10"/>
        <v>1</v>
      </c>
      <c r="BW31" s="31">
        <f t="shared" si="11"/>
        <v>0</v>
      </c>
      <c r="BX31" s="22">
        <f t="shared" si="12"/>
        <v>0</v>
      </c>
      <c r="BY31" s="22">
        <f t="shared" si="13"/>
        <v>0</v>
      </c>
      <c r="BZ31" s="31">
        <f t="shared" si="14"/>
        <v>0</v>
      </c>
      <c r="CA31" s="2">
        <f t="shared" si="15"/>
        <v>15</v>
      </c>
    </row>
    <row r="32" ht="30.0" customHeight="1">
      <c r="A32" s="35" t="s">
        <v>52</v>
      </c>
      <c r="B32" s="21" t="s">
        <v>3</v>
      </c>
      <c r="C32" s="21"/>
      <c r="D32" s="21"/>
      <c r="E32" s="21"/>
      <c r="F32" s="21"/>
      <c r="G32" s="21"/>
      <c r="H32" s="21"/>
      <c r="I32" s="21"/>
      <c r="J32" s="21" t="s">
        <v>7</v>
      </c>
      <c r="K32" s="21"/>
      <c r="L32" s="21"/>
      <c r="M32" s="21" t="s">
        <v>20</v>
      </c>
      <c r="N32" s="21" t="s">
        <v>4</v>
      </c>
      <c r="O32" s="21"/>
      <c r="P32" s="21"/>
      <c r="Q32" s="30" t="s">
        <v>9</v>
      </c>
      <c r="R32" s="21"/>
      <c r="S32" s="21"/>
      <c r="T32" s="21"/>
      <c r="U32" s="21"/>
      <c r="V32" s="21"/>
      <c r="W32" s="21" t="s">
        <v>5</v>
      </c>
      <c r="X32" s="21"/>
      <c r="Y32" s="21"/>
      <c r="Z32" s="21" t="s">
        <v>20</v>
      </c>
      <c r="AA32" s="21"/>
      <c r="AB32" s="21" t="s">
        <v>34</v>
      </c>
      <c r="AC32" s="21"/>
      <c r="AD32" s="21"/>
      <c r="AE32" s="21"/>
      <c r="AF32" s="21"/>
      <c r="AG32" s="21"/>
      <c r="AH32" s="21"/>
      <c r="AI32" s="21"/>
      <c r="AJ32" s="21"/>
      <c r="AK32" s="21"/>
      <c r="AL32" s="21" t="s">
        <v>47</v>
      </c>
      <c r="AM32" s="21" t="s">
        <v>1</v>
      </c>
      <c r="AN32" s="21"/>
      <c r="AO32" s="21"/>
      <c r="AP32" s="21" t="s">
        <v>10</v>
      </c>
      <c r="AQ32" s="21" t="s">
        <v>4</v>
      </c>
      <c r="AR32" s="21" t="s">
        <v>20</v>
      </c>
      <c r="AS32" s="21" t="s">
        <v>9</v>
      </c>
      <c r="AT32" s="21"/>
      <c r="AU32" s="21" t="s">
        <v>5</v>
      </c>
      <c r="AV32" s="21" t="s">
        <v>3</v>
      </c>
      <c r="AW32" s="21"/>
      <c r="AX32" s="21"/>
      <c r="AY32" s="21"/>
      <c r="AZ32" s="21"/>
      <c r="BA32" s="21"/>
      <c r="BB32" s="21"/>
      <c r="BC32" s="21"/>
      <c r="BD32" s="30" t="s">
        <v>20</v>
      </c>
      <c r="BE32" s="30"/>
      <c r="BF32" s="21"/>
      <c r="BG32" s="21"/>
      <c r="BH32" s="21"/>
      <c r="BI32" s="21"/>
      <c r="BJ32" s="21"/>
      <c r="BK32" s="21"/>
      <c r="BL32" s="21"/>
      <c r="BM32" s="33">
        <f t="shared" si="1"/>
        <v>1</v>
      </c>
      <c r="BN32" s="33">
        <f t="shared" si="2"/>
        <v>0</v>
      </c>
      <c r="BO32" s="33">
        <f t="shared" si="3"/>
        <v>2</v>
      </c>
      <c r="BP32" s="33">
        <f t="shared" si="4"/>
        <v>2</v>
      </c>
      <c r="BQ32" s="33">
        <f t="shared" si="5"/>
        <v>2</v>
      </c>
      <c r="BR32" s="22">
        <f t="shared" si="6"/>
        <v>4</v>
      </c>
      <c r="BS32" s="22">
        <f t="shared" si="7"/>
        <v>0</v>
      </c>
      <c r="BT32" s="22">
        <f t="shared" si="8"/>
        <v>1</v>
      </c>
      <c r="BU32" s="33">
        <f t="shared" si="9"/>
        <v>2</v>
      </c>
      <c r="BV32" s="33">
        <f t="shared" si="10"/>
        <v>1</v>
      </c>
      <c r="BW32" s="33">
        <f t="shared" si="11"/>
        <v>0</v>
      </c>
      <c r="BX32" s="22">
        <f t="shared" si="12"/>
        <v>0</v>
      </c>
      <c r="BY32" s="22">
        <f t="shared" si="13"/>
        <v>0</v>
      </c>
      <c r="BZ32" s="33">
        <f t="shared" si="14"/>
        <v>0</v>
      </c>
      <c r="CA32" s="2">
        <f t="shared" si="15"/>
        <v>15</v>
      </c>
    </row>
    <row r="33" ht="30.0" customHeight="1">
      <c r="A33" s="39" t="s">
        <v>53</v>
      </c>
      <c r="B33" s="26"/>
      <c r="C33" s="26"/>
      <c r="D33" s="26"/>
      <c r="E33" s="26" t="s">
        <v>20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 t="s">
        <v>13</v>
      </c>
      <c r="Q33" s="26" t="s">
        <v>3</v>
      </c>
      <c r="R33" s="26"/>
      <c r="S33" s="26"/>
      <c r="T33" s="26"/>
      <c r="U33" s="26" t="s">
        <v>20</v>
      </c>
      <c r="V33" s="26"/>
      <c r="W33" s="26"/>
      <c r="X33" s="26"/>
      <c r="Y33" s="27" t="s">
        <v>21</v>
      </c>
      <c r="Z33" s="26"/>
      <c r="AA33" s="26"/>
      <c r="AB33" s="26"/>
      <c r="AC33" s="26"/>
      <c r="AD33" s="26"/>
      <c r="AE33" s="26"/>
      <c r="AF33" s="26" t="s">
        <v>34</v>
      </c>
      <c r="AG33" s="26"/>
      <c r="AH33" s="26" t="s">
        <v>9</v>
      </c>
      <c r="AI33" s="26"/>
      <c r="AJ33" s="26"/>
      <c r="AK33" s="26"/>
      <c r="AL33" s="38"/>
      <c r="AM33" s="38"/>
      <c r="AN33" s="38"/>
      <c r="AO33" s="38"/>
      <c r="AP33" s="38"/>
      <c r="AQ33" s="38" t="s">
        <v>1</v>
      </c>
      <c r="AR33" s="26"/>
      <c r="AS33" s="26"/>
      <c r="AT33" s="26" t="s">
        <v>20</v>
      </c>
      <c r="AU33" s="38"/>
      <c r="AV33" s="38"/>
      <c r="AW33" s="38" t="s">
        <v>34</v>
      </c>
      <c r="AX33" s="38"/>
      <c r="AY33" s="38"/>
      <c r="AZ33" s="44" t="s">
        <v>9</v>
      </c>
      <c r="BA33" s="38"/>
      <c r="BB33" s="26"/>
      <c r="BC33" s="44" t="s">
        <v>3</v>
      </c>
      <c r="BD33" s="38"/>
      <c r="BE33" s="38"/>
      <c r="BF33" s="38"/>
      <c r="BG33" s="38"/>
      <c r="BH33" s="38"/>
      <c r="BI33" s="38" t="s">
        <v>21</v>
      </c>
      <c r="BJ33" s="38" t="s">
        <v>10</v>
      </c>
      <c r="BK33" s="38" t="s">
        <v>20</v>
      </c>
      <c r="BL33" s="26"/>
      <c r="BM33" s="31">
        <f t="shared" si="1"/>
        <v>1</v>
      </c>
      <c r="BN33" s="31">
        <f t="shared" si="2"/>
        <v>2</v>
      </c>
      <c r="BO33" s="31">
        <f t="shared" si="3"/>
        <v>2</v>
      </c>
      <c r="BP33" s="31">
        <f t="shared" si="4"/>
        <v>0</v>
      </c>
      <c r="BQ33" s="31">
        <f t="shared" si="5"/>
        <v>0</v>
      </c>
      <c r="BR33" s="29">
        <f t="shared" si="6"/>
        <v>4</v>
      </c>
      <c r="BS33" s="29">
        <f t="shared" si="7"/>
        <v>0</v>
      </c>
      <c r="BT33" s="29">
        <f t="shared" si="8"/>
        <v>2</v>
      </c>
      <c r="BU33" s="32">
        <f t="shared" si="9"/>
        <v>2</v>
      </c>
      <c r="BV33" s="31">
        <f t="shared" si="10"/>
        <v>1</v>
      </c>
      <c r="BW33" s="31">
        <f t="shared" si="11"/>
        <v>0</v>
      </c>
      <c r="BX33" s="22">
        <f t="shared" si="12"/>
        <v>0</v>
      </c>
      <c r="BY33" s="22">
        <f t="shared" si="13"/>
        <v>1</v>
      </c>
      <c r="BZ33" s="31">
        <f t="shared" si="14"/>
        <v>0</v>
      </c>
      <c r="CA33" s="2">
        <f t="shared" si="15"/>
        <v>15</v>
      </c>
    </row>
    <row r="34" ht="30.0" customHeight="1">
      <c r="A34" s="35" t="s">
        <v>54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 t="s">
        <v>20</v>
      </c>
      <c r="M34" s="21"/>
      <c r="N34" s="21"/>
      <c r="O34" s="21"/>
      <c r="P34" s="21" t="s">
        <v>13</v>
      </c>
      <c r="Q34" s="21"/>
      <c r="R34" s="21"/>
      <c r="S34" s="21"/>
      <c r="T34" s="21"/>
      <c r="U34" s="21"/>
      <c r="V34" s="21"/>
      <c r="W34" s="21"/>
      <c r="X34" s="21"/>
      <c r="Y34" s="30" t="s">
        <v>21</v>
      </c>
      <c r="Z34" s="21"/>
      <c r="AA34" s="21"/>
      <c r="AB34" s="21"/>
      <c r="AC34" s="21"/>
      <c r="AD34" s="21"/>
      <c r="AE34" s="21"/>
      <c r="AF34" s="21" t="s">
        <v>34</v>
      </c>
      <c r="AG34" s="21" t="s">
        <v>9</v>
      </c>
      <c r="AH34" s="21"/>
      <c r="AI34" s="21"/>
      <c r="AJ34" s="21" t="s">
        <v>20</v>
      </c>
      <c r="AK34" s="21"/>
      <c r="AL34" s="21"/>
      <c r="AM34" s="21"/>
      <c r="AN34" s="21"/>
      <c r="AO34" s="21"/>
      <c r="AP34" s="21"/>
      <c r="AQ34" s="21"/>
      <c r="AR34" s="21" t="s">
        <v>3</v>
      </c>
      <c r="AS34" s="21"/>
      <c r="AT34" s="21" t="s">
        <v>1</v>
      </c>
      <c r="AU34" s="21"/>
      <c r="AV34" s="21"/>
      <c r="AW34" s="21" t="s">
        <v>34</v>
      </c>
      <c r="AX34" s="21"/>
      <c r="AY34" s="21"/>
      <c r="AZ34" s="30" t="s">
        <v>9</v>
      </c>
      <c r="BA34" s="21"/>
      <c r="BB34" s="21"/>
      <c r="BC34" s="21"/>
      <c r="BD34" s="21"/>
      <c r="BE34" s="21"/>
      <c r="BF34" s="21"/>
      <c r="BG34" s="21"/>
      <c r="BH34" s="21"/>
      <c r="BI34" s="21" t="s">
        <v>21</v>
      </c>
      <c r="BJ34" s="21" t="s">
        <v>10</v>
      </c>
      <c r="BK34" s="21"/>
      <c r="BL34" s="21"/>
      <c r="BM34" s="33">
        <f t="shared" si="1"/>
        <v>1</v>
      </c>
      <c r="BN34" s="33">
        <f t="shared" si="2"/>
        <v>2</v>
      </c>
      <c r="BO34" s="33">
        <f t="shared" si="3"/>
        <v>1</v>
      </c>
      <c r="BP34" s="33">
        <f t="shared" si="4"/>
        <v>0</v>
      </c>
      <c r="BQ34" s="33">
        <f t="shared" si="5"/>
        <v>0</v>
      </c>
      <c r="BR34" s="22">
        <f t="shared" si="6"/>
        <v>2</v>
      </c>
      <c r="BS34" s="22">
        <f t="shared" si="7"/>
        <v>0</v>
      </c>
      <c r="BT34" s="22">
        <f t="shared" si="8"/>
        <v>2</v>
      </c>
      <c r="BU34" s="33">
        <f t="shared" si="9"/>
        <v>2</v>
      </c>
      <c r="BV34" s="33">
        <f t="shared" si="10"/>
        <v>1</v>
      </c>
      <c r="BW34" s="33">
        <f t="shared" si="11"/>
        <v>0</v>
      </c>
      <c r="BX34" s="22">
        <f t="shared" si="12"/>
        <v>0</v>
      </c>
      <c r="BY34" s="22">
        <f t="shared" si="13"/>
        <v>1</v>
      </c>
      <c r="BZ34" s="33">
        <f t="shared" si="14"/>
        <v>0</v>
      </c>
      <c r="CA34" s="2">
        <f t="shared" si="15"/>
        <v>12</v>
      </c>
    </row>
    <row r="35" ht="30.0" customHeight="1">
      <c r="A35" s="45" t="s">
        <v>55</v>
      </c>
      <c r="B35" s="46"/>
      <c r="C35" s="46"/>
      <c r="D35" s="46"/>
      <c r="E35" s="46" t="s">
        <v>20</v>
      </c>
      <c r="F35" s="46"/>
      <c r="G35" s="46"/>
      <c r="H35" s="46"/>
      <c r="I35" s="46"/>
      <c r="J35" s="46"/>
      <c r="K35" s="46"/>
      <c r="L35" s="46"/>
      <c r="M35" s="46"/>
      <c r="N35" s="46" t="s">
        <v>33</v>
      </c>
      <c r="O35" s="46"/>
      <c r="P35" s="46"/>
      <c r="Q35" s="46"/>
      <c r="R35" s="46"/>
      <c r="S35" s="46" t="s">
        <v>21</v>
      </c>
      <c r="T35" s="46"/>
      <c r="U35" s="46" t="s">
        <v>20</v>
      </c>
      <c r="V35" s="46"/>
      <c r="W35" s="46" t="s">
        <v>3</v>
      </c>
      <c r="X35" s="46"/>
      <c r="Y35" s="46"/>
      <c r="Z35" s="46"/>
      <c r="AA35" s="46" t="s">
        <v>33</v>
      </c>
      <c r="AB35" s="46"/>
      <c r="AC35" s="46" t="s">
        <v>13</v>
      </c>
      <c r="AD35" s="46"/>
      <c r="AE35" s="46"/>
      <c r="AF35" s="46"/>
      <c r="AG35" s="46"/>
      <c r="AH35" s="46" t="s">
        <v>20</v>
      </c>
      <c r="AI35" s="46"/>
      <c r="AJ35" s="46"/>
      <c r="AK35" s="46"/>
      <c r="AL35" s="46"/>
      <c r="AM35" s="46" t="s">
        <v>1</v>
      </c>
      <c r="AN35" s="46"/>
      <c r="AO35" s="46"/>
      <c r="AP35" s="46" t="s">
        <v>1</v>
      </c>
      <c r="AQ35" s="46"/>
      <c r="AR35" s="46" t="s">
        <v>34</v>
      </c>
      <c r="AS35" s="46"/>
      <c r="AT35" s="46"/>
      <c r="AU35" s="46"/>
      <c r="AV35" s="47" t="s">
        <v>11</v>
      </c>
      <c r="AW35" s="46" t="s">
        <v>33</v>
      </c>
      <c r="AX35" s="47" t="s">
        <v>14</v>
      </c>
      <c r="AY35" s="46"/>
      <c r="AZ35" s="46"/>
      <c r="BA35" s="48" t="s">
        <v>21</v>
      </c>
      <c r="BB35" s="46"/>
      <c r="BC35" s="46" t="s">
        <v>21</v>
      </c>
      <c r="BD35" s="47" t="s">
        <v>56</v>
      </c>
      <c r="BE35" s="46"/>
      <c r="BF35" s="46"/>
      <c r="BG35" s="46"/>
      <c r="BH35" s="38"/>
      <c r="BI35" s="46" t="s">
        <v>33</v>
      </c>
      <c r="BJ35" s="46"/>
      <c r="BK35" s="46" t="s">
        <v>20</v>
      </c>
      <c r="BL35" s="46"/>
      <c r="BM35" s="32">
        <f t="shared" si="1"/>
        <v>2</v>
      </c>
      <c r="BN35" s="32">
        <f t="shared" si="2"/>
        <v>3</v>
      </c>
      <c r="BO35" s="32">
        <f t="shared" si="3"/>
        <v>1</v>
      </c>
      <c r="BP35" s="32">
        <f t="shared" si="4"/>
        <v>0</v>
      </c>
      <c r="BQ35" s="32">
        <f t="shared" si="5"/>
        <v>0</v>
      </c>
      <c r="BR35" s="29">
        <f t="shared" si="6"/>
        <v>4</v>
      </c>
      <c r="BS35" s="29">
        <f t="shared" si="7"/>
        <v>4</v>
      </c>
      <c r="BT35" s="29">
        <f t="shared" si="8"/>
        <v>1</v>
      </c>
      <c r="BU35" s="32">
        <f t="shared" si="9"/>
        <v>0</v>
      </c>
      <c r="BV35" s="32">
        <f t="shared" si="10"/>
        <v>0</v>
      </c>
      <c r="BW35" s="32">
        <f t="shared" si="11"/>
        <v>1</v>
      </c>
      <c r="BX35" s="29">
        <f t="shared" si="12"/>
        <v>0</v>
      </c>
      <c r="BY35" s="29">
        <f t="shared" si="13"/>
        <v>1</v>
      </c>
      <c r="BZ35" s="32">
        <f t="shared" si="14"/>
        <v>1</v>
      </c>
      <c r="CA35" s="49">
        <f t="shared" si="15"/>
        <v>18</v>
      </c>
      <c r="CB35" s="49"/>
    </row>
    <row r="36" ht="30.0" customHeight="1">
      <c r="A36" s="35" t="s">
        <v>57</v>
      </c>
      <c r="B36" s="21"/>
      <c r="C36" s="21"/>
      <c r="D36" s="21"/>
      <c r="E36" s="21"/>
      <c r="F36" s="21"/>
      <c r="G36" s="21"/>
      <c r="H36" s="21" t="s">
        <v>20</v>
      </c>
      <c r="I36" s="21"/>
      <c r="J36" s="21"/>
      <c r="K36" s="21" t="s">
        <v>47</v>
      </c>
      <c r="L36" s="21"/>
      <c r="M36" s="21"/>
      <c r="N36" s="21"/>
      <c r="O36" s="21"/>
      <c r="P36" s="21"/>
      <c r="Q36" s="21"/>
      <c r="R36" s="21"/>
      <c r="S36" s="21" t="s">
        <v>21</v>
      </c>
      <c r="T36" s="21" t="s">
        <v>9</v>
      </c>
      <c r="U36" s="21" t="s">
        <v>33</v>
      </c>
      <c r="V36" s="21" t="s">
        <v>20</v>
      </c>
      <c r="W36" s="21" t="s">
        <v>47</v>
      </c>
      <c r="X36" s="21"/>
      <c r="Y36" s="21"/>
      <c r="Z36" s="21"/>
      <c r="AA36" s="21" t="s">
        <v>3</v>
      </c>
      <c r="AB36" s="21"/>
      <c r="AC36" s="21" t="s">
        <v>13</v>
      </c>
      <c r="AD36" s="21"/>
      <c r="AE36" s="21"/>
      <c r="AF36" s="21"/>
      <c r="AG36" s="21"/>
      <c r="AH36" s="21"/>
      <c r="AI36" s="21" t="s">
        <v>20</v>
      </c>
      <c r="AJ36" s="21"/>
      <c r="AK36" s="21"/>
      <c r="AL36" s="21"/>
      <c r="AM36" s="21" t="s">
        <v>1</v>
      </c>
      <c r="AN36" s="21"/>
      <c r="AO36" s="21"/>
      <c r="AP36" s="21" t="s">
        <v>1</v>
      </c>
      <c r="AQ36" s="21"/>
      <c r="AR36" s="21" t="s">
        <v>33</v>
      </c>
      <c r="AS36" s="21"/>
      <c r="AT36" s="21"/>
      <c r="AU36" s="21"/>
      <c r="AV36" s="47" t="s">
        <v>11</v>
      </c>
      <c r="AW36" s="30" t="s">
        <v>9</v>
      </c>
      <c r="AX36" s="47" t="s">
        <v>14</v>
      </c>
      <c r="AY36" s="21"/>
      <c r="AZ36" s="21"/>
      <c r="BA36" s="30" t="s">
        <v>21</v>
      </c>
      <c r="BB36" s="47" t="s">
        <v>9</v>
      </c>
      <c r="BC36" s="21" t="s">
        <v>21</v>
      </c>
      <c r="BD36" s="47" t="s">
        <v>56</v>
      </c>
      <c r="BE36" s="30"/>
      <c r="BF36" s="21"/>
      <c r="BG36" s="21"/>
      <c r="BH36" s="47" t="s">
        <v>47</v>
      </c>
      <c r="BI36" s="30"/>
      <c r="BJ36" s="21"/>
      <c r="BK36" s="21"/>
      <c r="BL36" s="21"/>
      <c r="BM36" s="33">
        <f t="shared" si="1"/>
        <v>2</v>
      </c>
      <c r="BN36" s="33">
        <f t="shared" si="2"/>
        <v>3</v>
      </c>
      <c r="BO36" s="33">
        <f t="shared" si="3"/>
        <v>1</v>
      </c>
      <c r="BP36" s="33">
        <f t="shared" si="4"/>
        <v>0</v>
      </c>
      <c r="BQ36" s="33">
        <f t="shared" si="5"/>
        <v>0</v>
      </c>
      <c r="BR36" s="22">
        <f t="shared" si="6"/>
        <v>3</v>
      </c>
      <c r="BS36" s="22">
        <f t="shared" si="7"/>
        <v>2</v>
      </c>
      <c r="BT36" s="22">
        <f t="shared" si="8"/>
        <v>0</v>
      </c>
      <c r="BU36" s="33">
        <f t="shared" si="9"/>
        <v>3</v>
      </c>
      <c r="BV36" s="33">
        <f t="shared" si="10"/>
        <v>0</v>
      </c>
      <c r="BW36" s="33">
        <f t="shared" si="11"/>
        <v>1</v>
      </c>
      <c r="BX36" s="22">
        <f t="shared" si="12"/>
        <v>0</v>
      </c>
      <c r="BY36" s="22">
        <f t="shared" si="13"/>
        <v>1</v>
      </c>
      <c r="BZ36" s="33">
        <f t="shared" si="14"/>
        <v>1</v>
      </c>
      <c r="CA36" s="2">
        <f t="shared" si="15"/>
        <v>17</v>
      </c>
    </row>
    <row r="37" ht="26.25" customHeight="1">
      <c r="D37" s="50"/>
      <c r="E37" s="51" t="s">
        <v>58</v>
      </c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X37" s="2"/>
    </row>
    <row r="38" ht="14.25" customHeight="1"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X38" s="2"/>
    </row>
    <row r="39" ht="14.25" customHeight="1">
      <c r="C39" s="52" t="s">
        <v>12</v>
      </c>
      <c r="G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X39" s="2"/>
    </row>
    <row r="40" ht="14.25" customHeight="1">
      <c r="C40" s="52" t="s">
        <v>4</v>
      </c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X40" s="2"/>
    </row>
    <row r="41" ht="14.25" customHeight="1">
      <c r="C41" s="52" t="s">
        <v>13</v>
      </c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X41" s="2"/>
    </row>
    <row r="42" ht="14.25" customHeight="1">
      <c r="C42" s="52" t="s">
        <v>20</v>
      </c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X42" s="2"/>
    </row>
    <row r="43" ht="14.25" customHeight="1">
      <c r="C43" s="52" t="s">
        <v>11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X43" s="2"/>
    </row>
    <row r="44" ht="14.25" customHeight="1">
      <c r="C44" s="52" t="s">
        <v>14</v>
      </c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X44" s="2"/>
    </row>
    <row r="45" ht="14.25" customHeight="1">
      <c r="C45" s="52" t="s">
        <v>5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X45" s="2"/>
    </row>
    <row r="46" ht="14.25" customHeight="1">
      <c r="C46" s="52" t="s">
        <v>10</v>
      </c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X46" s="2"/>
    </row>
    <row r="47" ht="14.25" customHeight="1">
      <c r="C47" s="52" t="s">
        <v>56</v>
      </c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X47" s="2"/>
    </row>
    <row r="48" ht="14.25" customHeight="1">
      <c r="C48" s="52" t="s">
        <v>3</v>
      </c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X48" s="2"/>
    </row>
    <row r="49" ht="14.25" customHeight="1">
      <c r="C49" s="52" t="s">
        <v>21</v>
      </c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X49" s="2"/>
    </row>
    <row r="50" ht="14.25" customHeight="1">
      <c r="C50" s="52" t="s">
        <v>33</v>
      </c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X50" s="2"/>
    </row>
    <row r="51" ht="14.25" customHeight="1">
      <c r="C51" s="52" t="s">
        <v>59</v>
      </c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X51" s="2"/>
    </row>
    <row r="52" ht="14.25" customHeight="1">
      <c r="C52" s="52" t="s">
        <v>1</v>
      </c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X52" s="2"/>
    </row>
    <row r="53" ht="14.25" customHeight="1">
      <c r="C53" s="52" t="s">
        <v>9</v>
      </c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X53" s="2"/>
    </row>
    <row r="54" ht="14.25" customHeight="1">
      <c r="C54" s="52" t="s">
        <v>34</v>
      </c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X54" s="2"/>
    </row>
    <row r="55" ht="14.25" customHeight="1">
      <c r="C55" s="52" t="s">
        <v>47</v>
      </c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X55" s="2"/>
    </row>
    <row r="56" ht="14.25" customHeight="1">
      <c r="C56" s="5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X56" s="2"/>
    </row>
    <row r="57" ht="14.25" customHeight="1"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X57" s="2"/>
    </row>
    <row r="58" ht="14.25" customHeight="1"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X58" s="2"/>
    </row>
    <row r="59" ht="14.25" customHeight="1"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X59" s="2"/>
    </row>
    <row r="60" ht="14.25" customHeight="1"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X60" s="2"/>
    </row>
    <row r="61" ht="14.25" customHeight="1"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X61" s="2"/>
    </row>
    <row r="62" ht="14.25" customHeight="1"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X62" s="2"/>
    </row>
    <row r="63" ht="14.25" customHeight="1"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X63" s="2"/>
    </row>
    <row r="64" ht="14.25" customHeight="1"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X64" s="2"/>
    </row>
    <row r="65" ht="14.25" customHeight="1"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X65" s="2"/>
    </row>
    <row r="66" ht="14.25" customHeight="1"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X66" s="2"/>
    </row>
    <row r="67" ht="14.25" customHeight="1"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X67" s="2"/>
    </row>
    <row r="68" ht="14.25" customHeight="1"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X68" s="2"/>
    </row>
    <row r="69" ht="14.25" customHeight="1"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X69" s="2"/>
    </row>
    <row r="70" ht="14.25" customHeight="1"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X70" s="2"/>
    </row>
    <row r="71" ht="14.25" customHeight="1"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X71" s="2"/>
    </row>
    <row r="72" ht="14.25" customHeight="1"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X72" s="2"/>
    </row>
    <row r="73" ht="14.25" customHeight="1"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X73" s="2"/>
    </row>
    <row r="74" ht="14.25" customHeight="1"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X74" s="2"/>
    </row>
    <row r="75" ht="14.25" customHeight="1"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X75" s="2"/>
    </row>
    <row r="76" ht="14.25" customHeight="1"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X76" s="2"/>
    </row>
    <row r="77" ht="14.25" customHeight="1"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X77" s="2"/>
    </row>
    <row r="78" ht="14.25" customHeight="1"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X78" s="2"/>
    </row>
    <row r="79" ht="14.25" customHeight="1"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X79" s="2"/>
    </row>
    <row r="80" ht="14.25" customHeight="1"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X80" s="2"/>
    </row>
    <row r="81" ht="14.25" customHeight="1"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X81" s="2"/>
    </row>
    <row r="82" ht="14.25" customHeight="1"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X82" s="2"/>
    </row>
    <row r="83" ht="14.25" customHeight="1"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X83" s="2"/>
    </row>
    <row r="84" ht="14.25" customHeight="1"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X84" s="2"/>
    </row>
    <row r="85" ht="14.25" customHeight="1"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X85" s="2"/>
    </row>
    <row r="86" ht="14.25" customHeight="1"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X86" s="2"/>
    </row>
    <row r="87" ht="14.25" customHeight="1"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X87" s="2"/>
    </row>
    <row r="88" ht="14.25" customHeight="1"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X88" s="2"/>
    </row>
    <row r="89" ht="14.25" customHeight="1"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X89" s="2"/>
    </row>
    <row r="90" ht="14.25" customHeight="1"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X90" s="2"/>
    </row>
    <row r="91" ht="14.25" customHeight="1"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X91" s="2"/>
    </row>
    <row r="92" ht="14.25" customHeight="1"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X92" s="2"/>
    </row>
    <row r="93" ht="14.25" customHeight="1"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X93" s="2"/>
    </row>
    <row r="94" ht="14.25" customHeight="1"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X94" s="2"/>
    </row>
    <row r="95" ht="14.25" customHeight="1"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X95" s="2"/>
    </row>
    <row r="96" ht="14.25" customHeight="1"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X96" s="2"/>
    </row>
    <row r="97" ht="14.25" customHeight="1"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X97" s="2"/>
    </row>
    <row r="98" ht="14.25" customHeight="1"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X98" s="2"/>
    </row>
    <row r="99" ht="14.25" customHeight="1"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X99" s="2"/>
    </row>
    <row r="100" ht="14.25" customHeight="1"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X100" s="2"/>
    </row>
    <row r="101" ht="14.25" customHeight="1"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X101" s="2"/>
    </row>
    <row r="102" ht="14.25" customHeight="1"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X102" s="2"/>
    </row>
    <row r="103" ht="14.25" customHeight="1"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X103" s="2"/>
    </row>
    <row r="104" ht="14.25" customHeight="1"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X104" s="2"/>
    </row>
    <row r="105" ht="14.25" customHeight="1"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X105" s="2"/>
    </row>
    <row r="106" ht="14.25" customHeight="1"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X106" s="2"/>
    </row>
    <row r="107" ht="14.25" customHeight="1"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X107" s="2"/>
    </row>
    <row r="108" ht="14.25" customHeight="1"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X108" s="2"/>
    </row>
    <row r="109" ht="14.25" customHeight="1"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X109" s="2"/>
    </row>
    <row r="110" ht="14.25" customHeight="1"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X110" s="2"/>
    </row>
    <row r="111" ht="14.25" customHeight="1"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X111" s="2"/>
    </row>
    <row r="112" ht="14.25" customHeight="1"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X112" s="2"/>
    </row>
    <row r="113" ht="14.25" customHeight="1"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X113" s="2"/>
    </row>
    <row r="114" ht="14.25" customHeight="1"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X114" s="2"/>
    </row>
    <row r="115" ht="14.25" customHeight="1"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X115" s="2"/>
    </row>
    <row r="116" ht="14.25" customHeight="1"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X116" s="2"/>
    </row>
    <row r="117" ht="14.25" customHeight="1"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X117" s="2"/>
    </row>
    <row r="118" ht="14.25" customHeight="1"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X118" s="2"/>
    </row>
    <row r="119" ht="14.25" customHeight="1"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X119" s="2"/>
    </row>
    <row r="120" ht="14.25" customHeight="1"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X120" s="2"/>
    </row>
    <row r="121" ht="14.25" customHeight="1"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X121" s="2"/>
    </row>
    <row r="122" ht="14.25" customHeight="1"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X122" s="2"/>
    </row>
    <row r="123" ht="14.25" customHeight="1"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X123" s="2"/>
    </row>
    <row r="124" ht="14.25" customHeight="1"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X124" s="2"/>
    </row>
    <row r="125" ht="14.25" customHeight="1"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X125" s="2"/>
    </row>
    <row r="126" ht="14.25" customHeight="1"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X126" s="2"/>
    </row>
    <row r="127" ht="14.25" customHeight="1"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X127" s="2"/>
    </row>
    <row r="128" ht="14.25" customHeight="1"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X128" s="2"/>
    </row>
    <row r="129" ht="14.25" customHeight="1"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X129" s="2"/>
    </row>
    <row r="130" ht="14.25" customHeight="1"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X130" s="2"/>
    </row>
    <row r="131" ht="14.25" customHeight="1"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X131" s="2"/>
    </row>
    <row r="132" ht="14.25" customHeight="1"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X132" s="2"/>
    </row>
    <row r="133" ht="14.25" customHeight="1"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X133" s="2"/>
    </row>
    <row r="134" ht="14.25" customHeight="1"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X134" s="2"/>
    </row>
    <row r="135" ht="14.25" customHeight="1"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X135" s="2"/>
    </row>
    <row r="136" ht="14.25" customHeight="1"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X136" s="2"/>
    </row>
    <row r="137" ht="14.25" customHeight="1"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X137" s="2"/>
    </row>
    <row r="138" ht="14.25" customHeight="1"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X138" s="2"/>
    </row>
    <row r="139" ht="14.25" customHeight="1"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X139" s="2"/>
    </row>
    <row r="140" ht="14.25" customHeight="1"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X140" s="2"/>
    </row>
    <row r="141" ht="14.25" customHeight="1"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X141" s="2"/>
    </row>
    <row r="142" ht="14.25" customHeight="1"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X142" s="2"/>
    </row>
    <row r="143" ht="14.25" customHeight="1"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X143" s="2"/>
    </row>
    <row r="144" ht="14.25" customHeight="1"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X144" s="2"/>
    </row>
    <row r="145" ht="14.25" customHeight="1"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X145" s="2"/>
    </row>
    <row r="146" ht="14.25" customHeight="1"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X146" s="2"/>
    </row>
    <row r="147" ht="14.25" customHeight="1"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X147" s="2"/>
    </row>
    <row r="148" ht="14.25" customHeight="1"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X148" s="2"/>
    </row>
    <row r="149" ht="14.25" customHeight="1"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X149" s="2"/>
    </row>
    <row r="150" ht="14.25" customHeight="1"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X150" s="2"/>
    </row>
    <row r="151" ht="14.25" customHeight="1"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X151" s="2"/>
    </row>
    <row r="152" ht="14.25" customHeight="1"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X152" s="2"/>
    </row>
    <row r="153" ht="14.25" customHeight="1"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X153" s="2"/>
    </row>
    <row r="154" ht="14.25" customHeight="1"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X154" s="2"/>
    </row>
    <row r="155" ht="14.25" customHeight="1"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X155" s="2"/>
    </row>
    <row r="156" ht="14.25" customHeight="1"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X156" s="2"/>
    </row>
    <row r="157" ht="14.25" customHeight="1"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X157" s="2"/>
    </row>
    <row r="158" ht="14.25" customHeight="1"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X158" s="2"/>
    </row>
    <row r="159" ht="14.25" customHeight="1"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X159" s="2"/>
    </row>
    <row r="160" ht="14.25" customHeight="1"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X160" s="2"/>
    </row>
    <row r="161" ht="14.25" customHeight="1"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X161" s="2"/>
    </row>
    <row r="162" ht="14.25" customHeight="1"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X162" s="2"/>
    </row>
    <row r="163" ht="14.25" customHeight="1"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X163" s="2"/>
    </row>
    <row r="164" ht="14.25" customHeight="1"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X164" s="2"/>
    </row>
    <row r="165" ht="14.25" customHeight="1"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X165" s="2"/>
    </row>
    <row r="166" ht="14.25" customHeight="1"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X166" s="2"/>
    </row>
    <row r="167" ht="14.25" customHeight="1"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X167" s="2"/>
    </row>
    <row r="168" ht="14.25" customHeight="1"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X168" s="2"/>
    </row>
    <row r="169" ht="14.25" customHeight="1"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X169" s="2"/>
    </row>
    <row r="170" ht="14.25" customHeight="1"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X170" s="2"/>
    </row>
    <row r="171" ht="14.25" customHeight="1"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X171" s="2"/>
    </row>
    <row r="172" ht="14.25" customHeight="1"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X172" s="2"/>
    </row>
    <row r="173" ht="14.25" customHeight="1"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X173" s="2"/>
    </row>
    <row r="174" ht="14.25" customHeight="1"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X174" s="2"/>
    </row>
    <row r="175" ht="14.25" customHeight="1"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X175" s="2"/>
    </row>
    <row r="176" ht="14.25" customHeight="1"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X176" s="2"/>
    </row>
    <row r="177" ht="14.25" customHeight="1"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X177" s="2"/>
    </row>
    <row r="178" ht="14.25" customHeight="1"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X178" s="2"/>
    </row>
    <row r="179" ht="14.25" customHeight="1"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X179" s="2"/>
    </row>
    <row r="180" ht="14.25" customHeight="1"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X180" s="2"/>
    </row>
    <row r="181" ht="14.25" customHeight="1"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X181" s="2"/>
    </row>
    <row r="182" ht="14.25" customHeight="1"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X182" s="2"/>
    </row>
    <row r="183" ht="14.25" customHeight="1"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X183" s="2"/>
    </row>
    <row r="184" ht="14.25" customHeight="1"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X184" s="2"/>
    </row>
    <row r="185" ht="14.25" customHeight="1"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X185" s="2"/>
    </row>
    <row r="186" ht="14.25" customHeight="1"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X186" s="2"/>
    </row>
    <row r="187" ht="14.25" customHeight="1"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X187" s="2"/>
    </row>
    <row r="188" ht="14.25" customHeight="1"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X188" s="2"/>
    </row>
    <row r="189" ht="14.25" customHeight="1"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X189" s="2"/>
    </row>
    <row r="190" ht="14.25" customHeight="1"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X190" s="2"/>
    </row>
    <row r="191" ht="14.25" customHeight="1"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X191" s="2"/>
    </row>
    <row r="192" ht="14.25" customHeight="1"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X192" s="2"/>
    </row>
    <row r="193" ht="14.25" customHeight="1"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X193" s="2"/>
    </row>
    <row r="194" ht="14.25" customHeight="1"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X194" s="2"/>
    </row>
    <row r="195" ht="14.25" customHeight="1"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X195" s="2"/>
    </row>
    <row r="196" ht="14.25" customHeight="1"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X196" s="2"/>
    </row>
    <row r="197" ht="14.25" customHeight="1"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X197" s="2"/>
    </row>
    <row r="198" ht="14.25" customHeight="1"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X198" s="2"/>
    </row>
    <row r="199" ht="14.25" customHeight="1"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X199" s="2"/>
    </row>
    <row r="200" ht="14.25" customHeight="1"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X200" s="2"/>
    </row>
    <row r="201" ht="14.25" customHeight="1"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X201" s="2"/>
    </row>
    <row r="202" ht="14.25" customHeight="1"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X202" s="2"/>
    </row>
    <row r="203" ht="14.25" customHeight="1"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X203" s="2"/>
    </row>
    <row r="204" ht="14.25" customHeight="1"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X204" s="2"/>
    </row>
    <row r="205" ht="14.25" customHeight="1"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X205" s="2"/>
    </row>
    <row r="206" ht="14.25" customHeight="1"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X206" s="2"/>
    </row>
    <row r="207" ht="14.25" customHeight="1"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X207" s="2"/>
    </row>
    <row r="208" ht="14.25" customHeight="1"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X208" s="2"/>
    </row>
    <row r="209" ht="14.25" customHeight="1"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X209" s="2"/>
    </row>
    <row r="210" ht="14.25" customHeight="1"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X210" s="2"/>
    </row>
    <row r="211" ht="14.25" customHeight="1"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X211" s="2"/>
    </row>
    <row r="212" ht="14.25" customHeight="1"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X212" s="2"/>
    </row>
    <row r="213" ht="14.25" customHeight="1"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X213" s="2"/>
    </row>
    <row r="214" ht="14.25" customHeight="1"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X214" s="2"/>
    </row>
    <row r="215" ht="14.25" customHeight="1"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X215" s="2"/>
    </row>
    <row r="216" ht="14.25" customHeight="1"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X216" s="2"/>
    </row>
    <row r="217" ht="14.25" customHeight="1"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X217" s="2"/>
    </row>
    <row r="218" ht="14.25" customHeight="1"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X218" s="2"/>
    </row>
    <row r="219" ht="14.25" customHeight="1"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X219" s="2"/>
    </row>
    <row r="220" ht="14.25" customHeight="1"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X220" s="2"/>
    </row>
    <row r="221" ht="14.25" customHeight="1"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X221" s="2"/>
    </row>
    <row r="222" ht="14.25" customHeight="1"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X222" s="2"/>
    </row>
    <row r="223" ht="14.25" customHeight="1"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X223" s="2"/>
    </row>
    <row r="224" ht="14.25" customHeight="1"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X224" s="2"/>
    </row>
    <row r="225" ht="14.25" customHeight="1"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X225" s="2"/>
    </row>
    <row r="226" ht="14.25" customHeight="1"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X226" s="2"/>
    </row>
    <row r="227" ht="14.25" customHeight="1"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X227" s="2"/>
    </row>
    <row r="228" ht="14.25" customHeight="1"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X228" s="2"/>
    </row>
    <row r="229" ht="14.25" customHeight="1"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X229" s="2"/>
    </row>
    <row r="230" ht="14.25" customHeight="1"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X230" s="2"/>
    </row>
    <row r="231" ht="14.25" customHeight="1"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X231" s="2"/>
    </row>
    <row r="232" ht="14.25" customHeight="1"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X232" s="2"/>
    </row>
    <row r="233" ht="14.25" customHeight="1"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X233" s="2"/>
    </row>
    <row r="234" ht="14.25" customHeight="1"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X234" s="2"/>
    </row>
    <row r="235" ht="14.25" customHeight="1"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X235" s="2"/>
    </row>
    <row r="236" ht="14.25" customHeight="1"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X236" s="2"/>
    </row>
    <row r="237" ht="14.25" customHeight="1"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X237" s="2"/>
    </row>
    <row r="238" ht="14.25" customHeight="1"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X238" s="2"/>
    </row>
    <row r="239" ht="14.25" customHeight="1"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X239" s="2"/>
    </row>
    <row r="240" ht="14.25" customHeight="1"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X240" s="2"/>
    </row>
    <row r="241" ht="14.25" customHeight="1"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X241" s="2"/>
    </row>
    <row r="242" ht="14.25" customHeight="1"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X242" s="2"/>
    </row>
    <row r="243" ht="14.25" customHeight="1"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X243" s="2"/>
    </row>
    <row r="244" ht="14.25" customHeight="1"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X244" s="2"/>
    </row>
    <row r="245" ht="14.25" customHeight="1"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X245" s="2"/>
    </row>
    <row r="246" ht="14.25" customHeight="1"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X246" s="2"/>
    </row>
    <row r="247" ht="14.25" customHeight="1"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X247" s="2"/>
    </row>
    <row r="248" ht="14.25" customHeight="1"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X248" s="2"/>
    </row>
    <row r="249" ht="14.25" customHeight="1"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X249" s="2"/>
    </row>
    <row r="250" ht="14.25" customHeight="1"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X250" s="2"/>
    </row>
    <row r="251" ht="14.25" customHeight="1"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X251" s="2"/>
    </row>
    <row r="252" ht="14.25" customHeight="1"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X252" s="2"/>
    </row>
    <row r="253" ht="14.25" customHeight="1"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X253" s="2"/>
    </row>
    <row r="254" ht="14.25" customHeight="1"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X254" s="2"/>
    </row>
    <row r="255" ht="14.25" customHeight="1"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X255" s="2"/>
    </row>
    <row r="256" ht="14.25" customHeight="1"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X256" s="2"/>
    </row>
    <row r="257" ht="14.25" customHeight="1"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X257" s="2"/>
    </row>
    <row r="258" ht="14.25" customHeight="1"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X258" s="2"/>
    </row>
    <row r="259" ht="14.25" customHeight="1"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X259" s="2"/>
    </row>
    <row r="260" ht="14.25" customHeight="1"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X260" s="2"/>
    </row>
    <row r="261" ht="14.25" customHeight="1"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X261" s="2"/>
    </row>
    <row r="262" ht="14.25" customHeight="1"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X262" s="2"/>
    </row>
    <row r="263" ht="14.25" customHeight="1"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X263" s="2"/>
    </row>
    <row r="264" ht="14.25" customHeight="1"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X264" s="2"/>
    </row>
    <row r="265" ht="14.25" customHeight="1"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X265" s="2"/>
    </row>
    <row r="266" ht="14.25" customHeight="1"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X266" s="2"/>
    </row>
    <row r="267" ht="14.25" customHeight="1"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X267" s="2"/>
    </row>
    <row r="268" ht="14.25" customHeight="1"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X268" s="2"/>
    </row>
    <row r="269" ht="14.25" customHeight="1"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X269" s="2"/>
    </row>
    <row r="270" ht="14.25" customHeight="1"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X270" s="2"/>
    </row>
    <row r="271" ht="14.25" customHeight="1"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X271" s="2"/>
    </row>
    <row r="272" ht="14.25" customHeight="1"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X272" s="2"/>
    </row>
    <row r="273" ht="14.25" customHeight="1"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X273" s="2"/>
    </row>
    <row r="274" ht="14.25" customHeight="1"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X274" s="2"/>
    </row>
    <row r="275" ht="14.25" customHeight="1"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X275" s="2"/>
    </row>
    <row r="276" ht="14.25" customHeight="1"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X276" s="2"/>
    </row>
    <row r="277" ht="14.25" customHeight="1"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X277" s="2"/>
    </row>
    <row r="278" ht="14.25" customHeight="1"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X278" s="2"/>
    </row>
    <row r="279" ht="14.25" customHeight="1"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X279" s="2"/>
    </row>
    <row r="280" ht="14.25" customHeight="1"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X280" s="2"/>
    </row>
    <row r="281" ht="14.25" customHeight="1"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X281" s="2"/>
    </row>
    <row r="282" ht="14.25" customHeight="1"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X282" s="2"/>
    </row>
    <row r="283" ht="14.25" customHeight="1"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X283" s="2"/>
    </row>
    <row r="284" ht="14.25" customHeight="1"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X284" s="2"/>
    </row>
    <row r="285" ht="14.25" customHeight="1"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X285" s="2"/>
    </row>
    <row r="286" ht="14.25" customHeight="1"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X286" s="2"/>
    </row>
    <row r="287" ht="14.25" customHeight="1"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X287" s="2"/>
    </row>
    <row r="288" ht="14.25" customHeight="1"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X288" s="2"/>
    </row>
    <row r="289" ht="14.25" customHeight="1"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X289" s="2"/>
    </row>
    <row r="290" ht="14.25" customHeight="1"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X290" s="2"/>
    </row>
    <row r="291" ht="14.25" customHeight="1"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X291" s="2"/>
    </row>
    <row r="292" ht="14.25" customHeight="1"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X292" s="2"/>
    </row>
    <row r="293" ht="14.25" customHeight="1"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X293" s="2"/>
    </row>
    <row r="294" ht="14.25" customHeight="1"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X294" s="2"/>
    </row>
    <row r="295" ht="14.25" customHeight="1"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X295" s="2"/>
    </row>
    <row r="296" ht="14.25" customHeight="1"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X296" s="2"/>
    </row>
    <row r="297" ht="14.25" customHeight="1"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X297" s="2"/>
    </row>
    <row r="298" ht="14.25" customHeight="1"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X298" s="2"/>
    </row>
    <row r="299" ht="14.25" customHeight="1"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X299" s="2"/>
    </row>
    <row r="300" ht="14.25" customHeight="1"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X300" s="2"/>
    </row>
    <row r="301" ht="14.25" customHeight="1"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X301" s="2"/>
    </row>
    <row r="302" ht="14.25" customHeight="1"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X302" s="2"/>
    </row>
    <row r="303" ht="14.25" customHeight="1"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X303" s="2"/>
    </row>
    <row r="304" ht="14.25" customHeight="1"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X304" s="2"/>
    </row>
    <row r="305" ht="14.25" customHeight="1"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X305" s="2"/>
    </row>
    <row r="306" ht="14.25" customHeight="1"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X306" s="2"/>
    </row>
    <row r="307" ht="14.25" customHeight="1"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X307" s="2"/>
    </row>
    <row r="308" ht="14.25" customHeight="1"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X308" s="2"/>
    </row>
    <row r="309" ht="14.25" customHeight="1"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X309" s="2"/>
    </row>
    <row r="310" ht="14.25" customHeight="1"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X310" s="2"/>
    </row>
    <row r="311" ht="14.25" customHeight="1"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X311" s="2"/>
    </row>
    <row r="312" ht="14.25" customHeight="1"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X312" s="2"/>
    </row>
    <row r="313" ht="14.25" customHeight="1"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X313" s="2"/>
    </row>
    <row r="314" ht="14.25" customHeight="1"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X314" s="2"/>
    </row>
    <row r="315" ht="14.25" customHeight="1"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X315" s="2"/>
    </row>
    <row r="316" ht="14.25" customHeight="1"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X316" s="2"/>
    </row>
    <row r="317" ht="14.25" customHeight="1"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X317" s="2"/>
    </row>
    <row r="318" ht="14.25" customHeight="1"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X318" s="2"/>
    </row>
    <row r="319" ht="14.25" customHeight="1"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X319" s="2"/>
    </row>
    <row r="320" ht="14.25" customHeight="1"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X320" s="2"/>
    </row>
    <row r="321" ht="14.25" customHeight="1"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X321" s="2"/>
    </row>
    <row r="322" ht="14.25" customHeight="1"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X322" s="2"/>
    </row>
    <row r="323" ht="14.25" customHeight="1"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X323" s="2"/>
    </row>
    <row r="324" ht="14.25" customHeight="1"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X324" s="2"/>
    </row>
    <row r="325" ht="14.25" customHeight="1"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X325" s="2"/>
    </row>
    <row r="326" ht="14.25" customHeight="1"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X326" s="2"/>
    </row>
    <row r="327" ht="14.25" customHeight="1"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X327" s="2"/>
    </row>
    <row r="328" ht="14.25" customHeight="1"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X328" s="2"/>
    </row>
    <row r="329" ht="14.25" customHeight="1"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X329" s="2"/>
    </row>
    <row r="330" ht="14.25" customHeight="1"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X330" s="2"/>
    </row>
    <row r="331" ht="14.25" customHeight="1"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X331" s="2"/>
    </row>
    <row r="332" ht="14.25" customHeight="1"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X332" s="2"/>
    </row>
    <row r="333" ht="14.25" customHeight="1"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X333" s="2"/>
    </row>
    <row r="334" ht="14.25" customHeight="1"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X334" s="2"/>
    </row>
    <row r="335" ht="14.25" customHeight="1"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X335" s="2"/>
    </row>
    <row r="336" ht="14.25" customHeight="1"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X336" s="2"/>
    </row>
    <row r="337" ht="14.25" customHeight="1"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X337" s="2"/>
    </row>
    <row r="338" ht="14.25" customHeight="1"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X338" s="2"/>
    </row>
    <row r="339" ht="14.25" customHeight="1"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X339" s="2"/>
    </row>
    <row r="340" ht="14.25" customHeight="1"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X340" s="2"/>
    </row>
    <row r="341" ht="14.25" customHeight="1"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X341" s="2"/>
    </row>
    <row r="342" ht="14.25" customHeight="1"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X342" s="2"/>
    </row>
    <row r="343" ht="14.25" customHeight="1"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X343" s="2"/>
    </row>
    <row r="344" ht="14.25" customHeight="1"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X344" s="2"/>
    </row>
    <row r="345" ht="14.25" customHeight="1"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X345" s="2"/>
    </row>
    <row r="346" ht="14.25" customHeight="1"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X346" s="2"/>
    </row>
    <row r="347" ht="14.25" customHeight="1"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X347" s="2"/>
    </row>
    <row r="348" ht="14.25" customHeight="1"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X348" s="2"/>
    </row>
    <row r="349" ht="14.25" customHeight="1"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X349" s="2"/>
    </row>
    <row r="350" ht="14.25" customHeight="1"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X350" s="2"/>
    </row>
    <row r="351" ht="14.25" customHeight="1"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X351" s="2"/>
    </row>
    <row r="352" ht="14.25" customHeight="1"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X352" s="2"/>
    </row>
    <row r="353" ht="14.25" customHeight="1"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X353" s="2"/>
    </row>
    <row r="354" ht="14.25" customHeight="1"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X354" s="2"/>
    </row>
    <row r="355" ht="14.25" customHeight="1"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X355" s="2"/>
    </row>
    <row r="356" ht="14.25" customHeight="1"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X356" s="2"/>
    </row>
    <row r="357" ht="14.25" customHeight="1"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X357" s="2"/>
    </row>
    <row r="358" ht="14.25" customHeight="1"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X358" s="2"/>
    </row>
    <row r="359" ht="14.25" customHeight="1"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X359" s="2"/>
    </row>
    <row r="360" ht="14.25" customHeight="1"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X360" s="2"/>
    </row>
    <row r="361" ht="14.25" customHeight="1"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X361" s="2"/>
    </row>
    <row r="362" ht="14.25" customHeight="1"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X362" s="2"/>
    </row>
    <row r="363" ht="14.25" customHeight="1"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X363" s="2"/>
    </row>
    <row r="364" ht="14.25" customHeight="1"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X364" s="2"/>
    </row>
    <row r="365" ht="14.25" customHeight="1"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X365" s="2"/>
    </row>
    <row r="366" ht="14.25" customHeight="1"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X366" s="2"/>
    </row>
    <row r="367" ht="14.25" customHeight="1"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X367" s="2"/>
    </row>
    <row r="368" ht="14.25" customHeight="1"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X368" s="2"/>
    </row>
    <row r="369" ht="14.25" customHeight="1"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X369" s="2"/>
    </row>
    <row r="370" ht="14.25" customHeight="1"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X370" s="2"/>
    </row>
    <row r="371" ht="14.25" customHeight="1"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X371" s="2"/>
    </row>
    <row r="372" ht="14.25" customHeight="1"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X372" s="2"/>
    </row>
    <row r="373" ht="14.25" customHeight="1"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X373" s="2"/>
    </row>
    <row r="374" ht="14.25" customHeight="1"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X374" s="2"/>
    </row>
    <row r="375" ht="14.25" customHeight="1"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X375" s="2"/>
    </row>
    <row r="376" ht="14.25" customHeight="1"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X376" s="2"/>
    </row>
    <row r="377" ht="14.25" customHeight="1"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X377" s="2"/>
    </row>
    <row r="378" ht="14.25" customHeight="1"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X378" s="2"/>
    </row>
    <row r="379" ht="14.25" customHeight="1"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X379" s="2"/>
    </row>
    <row r="380" ht="14.25" customHeight="1"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X380" s="2"/>
    </row>
    <row r="381" ht="14.25" customHeight="1"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X381" s="2"/>
    </row>
    <row r="382" ht="14.25" customHeight="1"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X382" s="2"/>
    </row>
    <row r="383" ht="14.25" customHeight="1"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X383" s="2"/>
    </row>
    <row r="384" ht="14.25" customHeight="1"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X384" s="2"/>
    </row>
    <row r="385" ht="14.25" customHeight="1"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X385" s="2"/>
    </row>
    <row r="386" ht="14.25" customHeight="1"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X386" s="2"/>
    </row>
    <row r="387" ht="14.25" customHeight="1"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X387" s="2"/>
    </row>
    <row r="388" ht="14.25" customHeight="1"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X388" s="2"/>
    </row>
    <row r="389" ht="14.25" customHeight="1"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X389" s="2"/>
    </row>
    <row r="390" ht="14.25" customHeight="1"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X390" s="2"/>
    </row>
    <row r="391" ht="14.25" customHeight="1"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X391" s="2"/>
    </row>
    <row r="392" ht="14.25" customHeight="1"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X392" s="2"/>
    </row>
    <row r="393" ht="14.25" customHeight="1"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X393" s="2"/>
    </row>
    <row r="394" ht="14.25" customHeight="1"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X394" s="2"/>
    </row>
    <row r="395" ht="14.25" customHeight="1"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X395" s="2"/>
    </row>
    <row r="396" ht="14.25" customHeight="1"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X396" s="2"/>
    </row>
    <row r="397" ht="14.25" customHeight="1"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X397" s="2"/>
    </row>
    <row r="398" ht="14.25" customHeight="1"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X398" s="2"/>
    </row>
    <row r="399" ht="14.25" customHeight="1"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X399" s="2"/>
    </row>
    <row r="400" ht="14.25" customHeight="1"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X400" s="2"/>
    </row>
    <row r="401" ht="14.25" customHeight="1"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X401" s="2"/>
    </row>
    <row r="402" ht="14.25" customHeight="1"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X402" s="2"/>
    </row>
    <row r="403" ht="14.25" customHeight="1"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X403" s="2"/>
    </row>
    <row r="404" ht="14.25" customHeight="1"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X404" s="2"/>
    </row>
    <row r="405" ht="14.25" customHeight="1"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X405" s="2"/>
    </row>
    <row r="406" ht="14.25" customHeight="1"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X406" s="2"/>
    </row>
    <row r="407" ht="14.25" customHeight="1"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X407" s="2"/>
    </row>
    <row r="408" ht="14.25" customHeight="1"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X408" s="2"/>
    </row>
    <row r="409" ht="14.25" customHeight="1"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X409" s="2"/>
    </row>
    <row r="410" ht="14.25" customHeight="1"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X410" s="2"/>
    </row>
    <row r="411" ht="14.25" customHeight="1"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X411" s="2"/>
    </row>
    <row r="412" ht="14.25" customHeight="1"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X412" s="2"/>
    </row>
    <row r="413" ht="14.25" customHeight="1"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X413" s="2"/>
    </row>
    <row r="414" ht="14.25" customHeight="1"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X414" s="2"/>
    </row>
    <row r="415" ht="14.25" customHeight="1"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X415" s="2"/>
    </row>
    <row r="416" ht="14.25" customHeight="1"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X416" s="2"/>
    </row>
    <row r="417" ht="14.25" customHeight="1"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X417" s="2"/>
    </row>
    <row r="418" ht="14.25" customHeight="1"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X418" s="2"/>
    </row>
    <row r="419" ht="14.25" customHeight="1"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X419" s="2"/>
    </row>
    <row r="420" ht="14.25" customHeight="1"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X420" s="2"/>
    </row>
    <row r="421" ht="14.25" customHeight="1"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X421" s="2"/>
    </row>
    <row r="422" ht="14.25" customHeight="1"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X422" s="2"/>
    </row>
    <row r="423" ht="14.25" customHeight="1"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X423" s="2"/>
    </row>
    <row r="424" ht="14.25" customHeight="1"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X424" s="2"/>
    </row>
    <row r="425" ht="14.25" customHeight="1"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X425" s="2"/>
    </row>
    <row r="426" ht="14.25" customHeight="1"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X426" s="2"/>
    </row>
    <row r="427" ht="14.25" customHeight="1"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X427" s="2"/>
    </row>
    <row r="428" ht="14.25" customHeight="1"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X428" s="2"/>
    </row>
    <row r="429" ht="14.25" customHeight="1"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X429" s="2"/>
    </row>
    <row r="430" ht="14.25" customHeight="1"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X430" s="2"/>
    </row>
    <row r="431" ht="14.25" customHeight="1"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X431" s="2"/>
    </row>
    <row r="432" ht="14.25" customHeight="1"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X432" s="2"/>
    </row>
    <row r="433" ht="14.25" customHeight="1"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X433" s="2"/>
    </row>
    <row r="434" ht="14.25" customHeight="1"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X434" s="2"/>
    </row>
    <row r="435" ht="14.25" customHeight="1"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X435" s="2"/>
    </row>
    <row r="436" ht="14.25" customHeight="1"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X436" s="2"/>
    </row>
    <row r="437" ht="14.25" customHeight="1"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X437" s="2"/>
    </row>
    <row r="438" ht="14.25" customHeight="1"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X438" s="2"/>
    </row>
    <row r="439" ht="14.25" customHeight="1"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X439" s="2"/>
    </row>
    <row r="440" ht="14.25" customHeight="1"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X440" s="2"/>
    </row>
    <row r="441" ht="14.25" customHeight="1"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X441" s="2"/>
    </row>
    <row r="442" ht="14.25" customHeight="1"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X442" s="2"/>
    </row>
    <row r="443" ht="14.25" customHeight="1"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X443" s="2"/>
    </row>
    <row r="444" ht="14.25" customHeight="1"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X444" s="2"/>
    </row>
    <row r="445" ht="14.25" customHeight="1"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X445" s="2"/>
    </row>
    <row r="446" ht="14.25" customHeight="1"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X446" s="2"/>
    </row>
    <row r="447" ht="14.25" customHeight="1"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X447" s="2"/>
    </row>
    <row r="448" ht="14.25" customHeight="1"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X448" s="2"/>
    </row>
    <row r="449" ht="14.25" customHeight="1"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X449" s="2"/>
    </row>
    <row r="450" ht="14.25" customHeight="1"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X450" s="2"/>
    </row>
    <row r="451" ht="14.25" customHeight="1"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X451" s="2"/>
    </row>
    <row r="452" ht="14.25" customHeight="1"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X452" s="2"/>
    </row>
    <row r="453" ht="14.25" customHeight="1"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X453" s="2"/>
    </row>
    <row r="454" ht="14.25" customHeight="1"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X454" s="2"/>
    </row>
    <row r="455" ht="14.25" customHeight="1"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X455" s="2"/>
    </row>
    <row r="456" ht="14.25" customHeight="1"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X456" s="2"/>
    </row>
    <row r="457" ht="14.25" customHeight="1"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X457" s="2"/>
    </row>
    <row r="458" ht="14.25" customHeight="1"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X458" s="2"/>
    </row>
    <row r="459" ht="14.25" customHeight="1"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X459" s="2"/>
    </row>
    <row r="460" ht="14.25" customHeight="1"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X460" s="2"/>
    </row>
    <row r="461" ht="14.25" customHeight="1"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X461" s="2"/>
    </row>
    <row r="462" ht="14.25" customHeight="1"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X462" s="2"/>
    </row>
    <row r="463" ht="14.25" customHeight="1"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X463" s="2"/>
    </row>
    <row r="464" ht="14.25" customHeight="1"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X464" s="2"/>
    </row>
    <row r="465" ht="14.25" customHeight="1"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X465" s="2"/>
    </row>
    <row r="466" ht="14.25" customHeight="1"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X466" s="2"/>
    </row>
    <row r="467" ht="14.25" customHeight="1"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X467" s="2"/>
    </row>
    <row r="468" ht="14.25" customHeight="1"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X468" s="2"/>
    </row>
    <row r="469" ht="14.25" customHeight="1"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X469" s="2"/>
    </row>
    <row r="470" ht="14.25" customHeight="1"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X470" s="2"/>
    </row>
    <row r="471" ht="14.25" customHeight="1"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X471" s="2"/>
    </row>
    <row r="472" ht="14.25" customHeight="1"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X472" s="2"/>
    </row>
    <row r="473" ht="14.25" customHeight="1"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X473" s="2"/>
    </row>
    <row r="474" ht="14.25" customHeight="1"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X474" s="2"/>
    </row>
    <row r="475" ht="14.25" customHeight="1"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X475" s="2"/>
    </row>
    <row r="476" ht="14.25" customHeight="1"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X476" s="2"/>
    </row>
    <row r="477" ht="14.25" customHeight="1"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X477" s="2"/>
    </row>
    <row r="478" ht="14.25" customHeight="1"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X478" s="2"/>
    </row>
    <row r="479" ht="14.25" customHeight="1"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X479" s="2"/>
    </row>
    <row r="480" ht="14.25" customHeight="1"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X480" s="2"/>
    </row>
    <row r="481" ht="14.25" customHeight="1"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X481" s="2"/>
    </row>
    <row r="482" ht="14.25" customHeight="1"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X482" s="2"/>
    </row>
    <row r="483" ht="14.25" customHeight="1"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X483" s="2"/>
    </row>
    <row r="484" ht="14.25" customHeight="1"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X484" s="2"/>
    </row>
    <row r="485" ht="14.25" customHeight="1"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X485" s="2"/>
    </row>
    <row r="486" ht="14.25" customHeight="1"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X486" s="2"/>
    </row>
    <row r="487" ht="14.25" customHeight="1"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X487" s="2"/>
    </row>
    <row r="488" ht="14.25" customHeight="1"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X488" s="2"/>
    </row>
    <row r="489" ht="14.25" customHeight="1"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X489" s="2"/>
    </row>
    <row r="490" ht="14.25" customHeight="1"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X490" s="2"/>
    </row>
    <row r="491" ht="14.25" customHeight="1"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X491" s="2"/>
    </row>
    <row r="492" ht="14.25" customHeight="1"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X492" s="2"/>
    </row>
    <row r="493" ht="14.25" customHeight="1"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X493" s="2"/>
    </row>
    <row r="494" ht="14.25" customHeight="1"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X494" s="2"/>
    </row>
    <row r="495" ht="14.25" customHeight="1"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X495" s="2"/>
    </row>
    <row r="496" ht="14.25" customHeight="1"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X496" s="2"/>
    </row>
    <row r="497" ht="14.25" customHeight="1"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X497" s="2"/>
    </row>
    <row r="498" ht="14.25" customHeight="1"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X498" s="2"/>
    </row>
    <row r="499" ht="14.25" customHeight="1"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X499" s="2"/>
    </row>
    <row r="500" ht="14.25" customHeight="1"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X500" s="2"/>
    </row>
    <row r="501" ht="14.25" customHeight="1"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X501" s="2"/>
    </row>
    <row r="502" ht="14.25" customHeight="1"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X502" s="2"/>
    </row>
    <row r="503" ht="14.25" customHeight="1"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X503" s="2"/>
    </row>
    <row r="504" ht="14.25" customHeight="1"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X504" s="2"/>
    </row>
    <row r="505" ht="14.25" customHeight="1"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X505" s="2"/>
    </row>
    <row r="506" ht="14.25" customHeight="1"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X506" s="2"/>
    </row>
    <row r="507" ht="14.25" customHeight="1"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X507" s="2"/>
    </row>
    <row r="508" ht="14.25" customHeight="1"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X508" s="2"/>
    </row>
    <row r="509" ht="14.25" customHeight="1"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X509" s="2"/>
    </row>
    <row r="510" ht="14.25" customHeight="1"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X510" s="2"/>
    </row>
    <row r="511" ht="14.25" customHeight="1"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X511" s="2"/>
    </row>
    <row r="512" ht="14.25" customHeight="1"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X512" s="2"/>
    </row>
    <row r="513" ht="14.25" customHeight="1"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X513" s="2"/>
    </row>
    <row r="514" ht="14.25" customHeight="1"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X514" s="2"/>
    </row>
    <row r="515" ht="14.25" customHeight="1"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X515" s="2"/>
    </row>
    <row r="516" ht="14.25" customHeight="1"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X516" s="2"/>
    </row>
    <row r="517" ht="14.25" customHeight="1"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X517" s="2"/>
    </row>
    <row r="518" ht="14.25" customHeight="1"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X518" s="2"/>
    </row>
    <row r="519" ht="14.25" customHeight="1"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X519" s="2"/>
    </row>
    <row r="520" ht="14.25" customHeight="1"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X520" s="2"/>
    </row>
    <row r="521" ht="14.25" customHeight="1"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X521" s="2"/>
    </row>
    <row r="522" ht="14.25" customHeight="1"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X522" s="2"/>
    </row>
    <row r="523" ht="14.25" customHeight="1"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X523" s="2"/>
    </row>
    <row r="524" ht="14.25" customHeight="1"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X524" s="2"/>
    </row>
    <row r="525" ht="14.25" customHeight="1"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X525" s="2"/>
    </row>
    <row r="526" ht="14.25" customHeight="1"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X526" s="2"/>
    </row>
    <row r="527" ht="14.25" customHeight="1"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X527" s="2"/>
    </row>
    <row r="528" ht="14.25" customHeight="1"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X528" s="2"/>
    </row>
    <row r="529" ht="14.25" customHeight="1"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X529" s="2"/>
    </row>
    <row r="530" ht="14.25" customHeight="1"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X530" s="2"/>
    </row>
    <row r="531" ht="14.25" customHeight="1"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X531" s="2"/>
    </row>
    <row r="532" ht="14.25" customHeight="1"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X532" s="2"/>
    </row>
    <row r="533" ht="14.25" customHeight="1"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X533" s="2"/>
    </row>
    <row r="534" ht="14.25" customHeight="1"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X534" s="2"/>
    </row>
    <row r="535" ht="14.25" customHeight="1"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X535" s="2"/>
    </row>
    <row r="536" ht="14.25" customHeight="1"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X536" s="2"/>
    </row>
    <row r="537" ht="14.25" customHeight="1"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X537" s="2"/>
    </row>
    <row r="538" ht="14.25" customHeight="1"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X538" s="2"/>
    </row>
    <row r="539" ht="14.25" customHeight="1"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X539" s="2"/>
    </row>
    <row r="540" ht="14.25" customHeight="1"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X540" s="2"/>
    </row>
    <row r="541" ht="14.25" customHeight="1"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X541" s="2"/>
    </row>
    <row r="542" ht="14.25" customHeight="1"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X542" s="2"/>
    </row>
    <row r="543" ht="14.25" customHeight="1"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X543" s="2"/>
    </row>
    <row r="544" ht="14.25" customHeight="1"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X544" s="2"/>
    </row>
    <row r="545" ht="14.25" customHeight="1"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X545" s="2"/>
    </row>
    <row r="546" ht="14.25" customHeight="1"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X546" s="2"/>
    </row>
    <row r="547" ht="14.25" customHeight="1"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X547" s="2"/>
    </row>
    <row r="548" ht="14.25" customHeight="1"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X548" s="2"/>
    </row>
    <row r="549" ht="14.25" customHeight="1"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X549" s="2"/>
    </row>
    <row r="550" ht="14.25" customHeight="1"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X550" s="2"/>
    </row>
    <row r="551" ht="14.25" customHeight="1"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X551" s="2"/>
    </row>
    <row r="552" ht="14.25" customHeight="1"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X552" s="2"/>
    </row>
    <row r="553" ht="14.25" customHeight="1"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X553" s="2"/>
    </row>
    <row r="554" ht="14.25" customHeight="1"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X554" s="2"/>
    </row>
    <row r="555" ht="14.25" customHeight="1"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X555" s="2"/>
    </row>
    <row r="556" ht="14.25" customHeight="1"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X556" s="2"/>
    </row>
    <row r="557" ht="14.25" customHeight="1"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X557" s="2"/>
    </row>
    <row r="558" ht="14.25" customHeight="1"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X558" s="2"/>
    </row>
    <row r="559" ht="14.25" customHeight="1"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X559" s="2"/>
    </row>
    <row r="560" ht="14.25" customHeight="1"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X560" s="2"/>
    </row>
    <row r="561" ht="14.25" customHeight="1"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X561" s="2"/>
    </row>
    <row r="562" ht="14.25" customHeight="1"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X562" s="2"/>
    </row>
    <row r="563" ht="14.25" customHeight="1"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X563" s="2"/>
    </row>
    <row r="564" ht="14.25" customHeight="1"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X564" s="2"/>
    </row>
    <row r="565" ht="14.25" customHeight="1"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X565" s="2"/>
    </row>
    <row r="566" ht="14.25" customHeight="1"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X566" s="2"/>
    </row>
    <row r="567" ht="14.25" customHeight="1"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X567" s="2"/>
    </row>
    <row r="568" ht="14.25" customHeight="1"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X568" s="2"/>
    </row>
    <row r="569" ht="14.25" customHeight="1"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X569" s="2"/>
    </row>
    <row r="570" ht="14.25" customHeight="1"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X570" s="2"/>
    </row>
    <row r="571" ht="14.25" customHeight="1"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X571" s="2"/>
    </row>
    <row r="572" ht="14.25" customHeight="1"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X572" s="2"/>
    </row>
    <row r="573" ht="14.25" customHeight="1"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X573" s="2"/>
    </row>
    <row r="574" ht="14.25" customHeight="1"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X574" s="2"/>
    </row>
    <row r="575" ht="14.25" customHeight="1"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X575" s="2"/>
    </row>
    <row r="576" ht="14.25" customHeight="1"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X576" s="2"/>
    </row>
    <row r="577" ht="14.25" customHeight="1"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X577" s="2"/>
    </row>
    <row r="578" ht="14.25" customHeight="1"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X578" s="2"/>
    </row>
    <row r="579" ht="14.25" customHeight="1"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X579" s="2"/>
    </row>
    <row r="580" ht="14.25" customHeight="1"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X580" s="2"/>
    </row>
    <row r="581" ht="14.25" customHeight="1"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X581" s="2"/>
    </row>
    <row r="582" ht="14.25" customHeight="1"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X582" s="2"/>
    </row>
    <row r="583" ht="14.25" customHeight="1"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X583" s="2"/>
    </row>
    <row r="584" ht="14.25" customHeight="1"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X584" s="2"/>
    </row>
    <row r="585" ht="14.25" customHeight="1"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X585" s="2"/>
    </row>
    <row r="586" ht="14.25" customHeight="1"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X586" s="2"/>
    </row>
    <row r="587" ht="14.25" customHeight="1"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X587" s="2"/>
    </row>
    <row r="588" ht="14.25" customHeight="1"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X588" s="2"/>
    </row>
    <row r="589" ht="14.25" customHeight="1"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X589" s="2"/>
    </row>
    <row r="590" ht="14.25" customHeight="1"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X590" s="2"/>
    </row>
    <row r="591" ht="14.25" customHeight="1"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X591" s="2"/>
    </row>
    <row r="592" ht="14.25" customHeight="1"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X592" s="2"/>
    </row>
    <row r="593" ht="14.25" customHeight="1"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X593" s="2"/>
    </row>
    <row r="594" ht="14.25" customHeight="1"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X594" s="2"/>
    </row>
    <row r="595" ht="14.25" customHeight="1"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X595" s="2"/>
    </row>
    <row r="596" ht="14.25" customHeight="1"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X596" s="2"/>
    </row>
    <row r="597" ht="14.25" customHeight="1"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X597" s="2"/>
    </row>
    <row r="598" ht="14.25" customHeight="1"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X598" s="2"/>
    </row>
    <row r="599" ht="14.25" customHeight="1"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X599" s="2"/>
    </row>
    <row r="600" ht="14.25" customHeight="1"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X600" s="2"/>
    </row>
    <row r="601" ht="14.25" customHeight="1"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X601" s="2"/>
    </row>
    <row r="602" ht="14.25" customHeight="1"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X602" s="2"/>
    </row>
    <row r="603" ht="14.25" customHeight="1"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X603" s="2"/>
    </row>
    <row r="604" ht="14.25" customHeight="1"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X604" s="2"/>
    </row>
    <row r="605" ht="14.25" customHeight="1"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X605" s="2"/>
    </row>
    <row r="606" ht="14.25" customHeight="1"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X606" s="2"/>
    </row>
    <row r="607" ht="14.25" customHeight="1"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X607" s="2"/>
    </row>
    <row r="608" ht="14.25" customHeight="1"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X608" s="2"/>
    </row>
    <row r="609" ht="14.25" customHeight="1"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X609" s="2"/>
    </row>
    <row r="610" ht="14.25" customHeight="1"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X610" s="2"/>
    </row>
    <row r="611" ht="14.25" customHeight="1"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X611" s="2"/>
    </row>
    <row r="612" ht="14.25" customHeight="1"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X612" s="2"/>
    </row>
    <row r="613" ht="14.25" customHeight="1"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X613" s="2"/>
    </row>
    <row r="614" ht="14.25" customHeight="1"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X614" s="2"/>
    </row>
    <row r="615" ht="14.25" customHeight="1"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X615" s="2"/>
    </row>
    <row r="616" ht="14.25" customHeight="1"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X616" s="2"/>
    </row>
    <row r="617" ht="14.25" customHeight="1"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X617" s="2"/>
    </row>
    <row r="618" ht="14.25" customHeight="1"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X618" s="2"/>
    </row>
    <row r="619" ht="14.25" customHeight="1"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X619" s="2"/>
    </row>
    <row r="620" ht="14.25" customHeight="1"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X620" s="2"/>
    </row>
    <row r="621" ht="14.25" customHeight="1"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X621" s="2"/>
    </row>
    <row r="622" ht="14.25" customHeight="1"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X622" s="2"/>
    </row>
    <row r="623" ht="14.25" customHeight="1"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X623" s="2"/>
    </row>
    <row r="624" ht="14.25" customHeight="1"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X624" s="2"/>
    </row>
    <row r="625" ht="14.25" customHeight="1"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X625" s="2"/>
    </row>
    <row r="626" ht="14.25" customHeight="1"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X626" s="2"/>
    </row>
    <row r="627" ht="14.25" customHeight="1"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X627" s="2"/>
    </row>
    <row r="628" ht="14.25" customHeight="1"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X628" s="2"/>
    </row>
    <row r="629" ht="14.25" customHeight="1"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X629" s="2"/>
    </row>
    <row r="630" ht="14.25" customHeight="1"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X630" s="2"/>
    </row>
    <row r="631" ht="14.25" customHeight="1"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X631" s="2"/>
    </row>
    <row r="632" ht="14.25" customHeight="1"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X632" s="2"/>
    </row>
    <row r="633" ht="14.25" customHeight="1"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X633" s="2"/>
    </row>
    <row r="634" ht="14.25" customHeight="1"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X634" s="2"/>
    </row>
    <row r="635" ht="14.25" customHeight="1"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X635" s="2"/>
    </row>
    <row r="636" ht="14.25" customHeight="1"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X636" s="2"/>
    </row>
    <row r="637" ht="14.25" customHeight="1"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X637" s="2"/>
    </row>
    <row r="638" ht="14.25" customHeight="1"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X638" s="2"/>
    </row>
    <row r="639" ht="14.25" customHeight="1"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X639" s="2"/>
    </row>
    <row r="640" ht="14.25" customHeight="1"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X640" s="2"/>
    </row>
    <row r="641" ht="14.25" customHeight="1"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X641" s="2"/>
    </row>
    <row r="642" ht="14.25" customHeight="1"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X642" s="2"/>
    </row>
    <row r="643" ht="14.25" customHeight="1"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X643" s="2"/>
    </row>
    <row r="644" ht="14.25" customHeight="1"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X644" s="2"/>
    </row>
    <row r="645" ht="14.25" customHeight="1"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X645" s="2"/>
    </row>
    <row r="646" ht="14.25" customHeight="1"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X646" s="2"/>
    </row>
    <row r="647" ht="14.25" customHeight="1"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X647" s="2"/>
    </row>
    <row r="648" ht="14.25" customHeight="1"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X648" s="2"/>
    </row>
    <row r="649" ht="14.25" customHeight="1"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X649" s="2"/>
    </row>
    <row r="650" ht="14.25" customHeight="1"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X650" s="2"/>
    </row>
    <row r="651" ht="14.25" customHeight="1"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X651" s="2"/>
    </row>
    <row r="652" ht="14.25" customHeight="1"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X652" s="2"/>
    </row>
    <row r="653" ht="14.25" customHeight="1"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X653" s="2"/>
    </row>
    <row r="654" ht="14.25" customHeight="1"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X654" s="2"/>
    </row>
    <row r="655" ht="14.25" customHeight="1"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X655" s="2"/>
    </row>
    <row r="656" ht="14.25" customHeight="1"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X656" s="2"/>
    </row>
    <row r="657" ht="14.25" customHeight="1"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X657" s="2"/>
    </row>
    <row r="658" ht="14.25" customHeight="1"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X658" s="2"/>
    </row>
    <row r="659" ht="14.25" customHeight="1"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X659" s="2"/>
    </row>
    <row r="660" ht="14.25" customHeight="1"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X660" s="2"/>
    </row>
    <row r="661" ht="14.25" customHeight="1"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X661" s="2"/>
    </row>
    <row r="662" ht="14.25" customHeight="1"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X662" s="2"/>
    </row>
    <row r="663" ht="14.25" customHeight="1"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X663" s="2"/>
    </row>
    <row r="664" ht="14.25" customHeight="1"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X664" s="2"/>
    </row>
    <row r="665" ht="14.25" customHeight="1"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X665" s="2"/>
    </row>
    <row r="666" ht="14.25" customHeight="1"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X666" s="2"/>
    </row>
    <row r="667" ht="14.25" customHeight="1"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X667" s="2"/>
    </row>
    <row r="668" ht="14.25" customHeight="1"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X668" s="2"/>
    </row>
    <row r="669" ht="14.25" customHeight="1"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X669" s="2"/>
    </row>
    <row r="670" ht="14.25" customHeight="1"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X670" s="2"/>
    </row>
    <row r="671" ht="14.25" customHeight="1"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X671" s="2"/>
    </row>
    <row r="672" ht="14.25" customHeight="1"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X672" s="2"/>
    </row>
    <row r="673" ht="14.25" customHeight="1"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X673" s="2"/>
    </row>
    <row r="674" ht="14.25" customHeight="1"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X674" s="2"/>
    </row>
    <row r="675" ht="14.25" customHeight="1"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X675" s="2"/>
    </row>
    <row r="676" ht="14.25" customHeight="1"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X676" s="2"/>
    </row>
    <row r="677" ht="14.25" customHeight="1"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X677" s="2"/>
    </row>
    <row r="678" ht="14.25" customHeight="1"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X678" s="2"/>
    </row>
    <row r="679" ht="14.25" customHeight="1"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X679" s="2"/>
    </row>
    <row r="680" ht="14.25" customHeight="1"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X680" s="2"/>
    </row>
    <row r="681" ht="14.25" customHeight="1"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X681" s="2"/>
    </row>
    <row r="682" ht="14.25" customHeight="1"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X682" s="2"/>
    </row>
    <row r="683" ht="14.25" customHeight="1"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X683" s="2"/>
    </row>
    <row r="684" ht="14.25" customHeight="1"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X684" s="2"/>
    </row>
    <row r="685" ht="14.25" customHeight="1"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X685" s="2"/>
    </row>
    <row r="686" ht="14.25" customHeight="1"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X686" s="2"/>
    </row>
    <row r="687" ht="14.25" customHeight="1"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X687" s="2"/>
    </row>
    <row r="688" ht="14.25" customHeight="1"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X688" s="2"/>
    </row>
    <row r="689" ht="14.25" customHeight="1"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X689" s="2"/>
    </row>
    <row r="690" ht="14.25" customHeight="1"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X690" s="2"/>
    </row>
    <row r="691" ht="14.25" customHeight="1"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X691" s="2"/>
    </row>
    <row r="692" ht="14.25" customHeight="1"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X692" s="2"/>
    </row>
    <row r="693" ht="14.25" customHeight="1"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X693" s="2"/>
    </row>
    <row r="694" ht="14.25" customHeight="1"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X694" s="2"/>
    </row>
    <row r="695" ht="14.25" customHeight="1"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X695" s="2"/>
    </row>
    <row r="696" ht="14.25" customHeight="1"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X696" s="2"/>
    </row>
    <row r="697" ht="14.25" customHeight="1"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X697" s="2"/>
    </row>
    <row r="698" ht="14.25" customHeight="1"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X698" s="2"/>
    </row>
    <row r="699" ht="14.25" customHeight="1"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X699" s="2"/>
    </row>
    <row r="700" ht="14.25" customHeight="1"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X700" s="2"/>
    </row>
    <row r="701" ht="14.25" customHeight="1"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X701" s="2"/>
    </row>
    <row r="702" ht="14.25" customHeight="1"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X702" s="2"/>
    </row>
    <row r="703" ht="14.25" customHeight="1"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X703" s="2"/>
    </row>
    <row r="704" ht="14.25" customHeight="1"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X704" s="2"/>
    </row>
    <row r="705" ht="14.25" customHeight="1"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X705" s="2"/>
    </row>
    <row r="706" ht="14.25" customHeight="1"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X706" s="2"/>
    </row>
    <row r="707" ht="14.25" customHeight="1"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X707" s="2"/>
    </row>
    <row r="708" ht="14.25" customHeight="1"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X708" s="2"/>
    </row>
    <row r="709" ht="14.25" customHeight="1"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X709" s="2"/>
    </row>
    <row r="710" ht="14.25" customHeight="1"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X710" s="2"/>
    </row>
    <row r="711" ht="14.25" customHeight="1"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X711" s="2"/>
    </row>
    <row r="712" ht="14.25" customHeight="1"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X712" s="2"/>
    </row>
    <row r="713" ht="14.25" customHeight="1"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X713" s="2"/>
    </row>
    <row r="714" ht="14.25" customHeight="1"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X714" s="2"/>
    </row>
    <row r="715" ht="14.25" customHeight="1"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X715" s="2"/>
    </row>
    <row r="716" ht="14.25" customHeight="1"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X716" s="2"/>
    </row>
    <row r="717" ht="14.25" customHeight="1"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X717" s="2"/>
    </row>
    <row r="718" ht="14.25" customHeight="1"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X718" s="2"/>
    </row>
    <row r="719" ht="14.25" customHeight="1"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X719" s="2"/>
    </row>
    <row r="720" ht="14.25" customHeight="1"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X720" s="2"/>
    </row>
    <row r="721" ht="14.25" customHeight="1"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X721" s="2"/>
    </row>
    <row r="722" ht="14.25" customHeight="1"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X722" s="2"/>
    </row>
    <row r="723" ht="14.25" customHeight="1"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X723" s="2"/>
    </row>
    <row r="724" ht="14.25" customHeight="1"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X724" s="2"/>
    </row>
    <row r="725" ht="14.25" customHeight="1"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X725" s="2"/>
    </row>
    <row r="726" ht="14.25" customHeight="1"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X726" s="2"/>
    </row>
    <row r="727" ht="14.25" customHeight="1"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X727" s="2"/>
    </row>
    <row r="728" ht="14.25" customHeight="1"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X728" s="2"/>
    </row>
    <row r="729" ht="14.25" customHeight="1"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X729" s="2"/>
    </row>
    <row r="730" ht="14.25" customHeight="1"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X730" s="2"/>
    </row>
    <row r="731" ht="14.25" customHeight="1"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X731" s="2"/>
    </row>
    <row r="732" ht="14.25" customHeight="1"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X732" s="2"/>
    </row>
    <row r="733" ht="14.25" customHeight="1"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X733" s="2"/>
    </row>
    <row r="734" ht="14.25" customHeight="1"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X734" s="2"/>
    </row>
    <row r="735" ht="14.25" customHeight="1"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X735" s="2"/>
    </row>
    <row r="736" ht="14.25" customHeight="1"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X736" s="2"/>
    </row>
    <row r="737" ht="14.25" customHeight="1"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X737" s="2"/>
    </row>
    <row r="738" ht="14.25" customHeight="1"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X738" s="2"/>
    </row>
    <row r="739" ht="14.25" customHeight="1"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X739" s="2"/>
    </row>
    <row r="740" ht="14.25" customHeight="1"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X740" s="2"/>
    </row>
    <row r="741" ht="14.25" customHeight="1"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X741" s="2"/>
    </row>
    <row r="742" ht="14.25" customHeight="1"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X742" s="2"/>
    </row>
    <row r="743" ht="14.25" customHeight="1"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X743" s="2"/>
    </row>
    <row r="744" ht="14.25" customHeight="1"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X744" s="2"/>
    </row>
    <row r="745" ht="14.25" customHeight="1"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X745" s="2"/>
    </row>
    <row r="746" ht="14.25" customHeight="1"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X746" s="2"/>
    </row>
    <row r="747" ht="14.25" customHeight="1"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X747" s="2"/>
    </row>
    <row r="748" ht="14.25" customHeight="1"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X748" s="2"/>
    </row>
    <row r="749" ht="14.25" customHeight="1"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X749" s="2"/>
    </row>
    <row r="750" ht="14.25" customHeight="1"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X750" s="2"/>
    </row>
    <row r="751" ht="14.25" customHeight="1"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X751" s="2"/>
    </row>
    <row r="752" ht="14.25" customHeight="1"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X752" s="2"/>
    </row>
    <row r="753" ht="14.25" customHeight="1"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X753" s="2"/>
    </row>
    <row r="754" ht="14.25" customHeight="1"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X754" s="2"/>
    </row>
    <row r="755" ht="14.25" customHeight="1"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X755" s="2"/>
    </row>
    <row r="756" ht="14.25" customHeight="1"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X756" s="2"/>
    </row>
    <row r="757" ht="14.25" customHeight="1"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X757" s="2"/>
    </row>
    <row r="758" ht="14.25" customHeight="1"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X758" s="2"/>
    </row>
    <row r="759" ht="14.25" customHeight="1"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X759" s="2"/>
    </row>
    <row r="760" ht="14.25" customHeight="1"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X760" s="2"/>
    </row>
    <row r="761" ht="14.25" customHeight="1"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X761" s="2"/>
    </row>
    <row r="762" ht="14.25" customHeight="1"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X762" s="2"/>
    </row>
    <row r="763" ht="14.25" customHeight="1"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X763" s="2"/>
    </row>
    <row r="764" ht="14.25" customHeight="1"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X764" s="2"/>
    </row>
    <row r="765" ht="14.25" customHeight="1"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X765" s="2"/>
    </row>
    <row r="766" ht="14.25" customHeight="1"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X766" s="2"/>
    </row>
    <row r="767" ht="14.25" customHeight="1"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X767" s="2"/>
    </row>
    <row r="768" ht="14.25" customHeight="1"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X768" s="2"/>
    </row>
    <row r="769" ht="14.25" customHeight="1"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X769" s="2"/>
    </row>
    <row r="770" ht="14.25" customHeight="1"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X770" s="2"/>
    </row>
    <row r="771" ht="14.25" customHeight="1"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X771" s="2"/>
    </row>
    <row r="772" ht="14.25" customHeight="1"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X772" s="2"/>
    </row>
    <row r="773" ht="14.25" customHeight="1"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X773" s="2"/>
    </row>
    <row r="774" ht="14.25" customHeight="1"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X774" s="2"/>
    </row>
    <row r="775" ht="14.25" customHeight="1"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X775" s="2"/>
    </row>
    <row r="776" ht="14.25" customHeight="1"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X776" s="2"/>
    </row>
    <row r="777" ht="14.25" customHeight="1"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X777" s="2"/>
    </row>
    <row r="778" ht="14.25" customHeight="1"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X778" s="2"/>
    </row>
    <row r="779" ht="14.25" customHeight="1"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X779" s="2"/>
    </row>
    <row r="780" ht="14.25" customHeight="1"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X780" s="2"/>
    </row>
    <row r="781" ht="14.25" customHeight="1"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X781" s="2"/>
    </row>
    <row r="782" ht="14.25" customHeight="1"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X782" s="2"/>
    </row>
    <row r="783" ht="14.25" customHeight="1"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X783" s="2"/>
    </row>
    <row r="784" ht="14.25" customHeight="1"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X784" s="2"/>
    </row>
    <row r="785" ht="14.25" customHeight="1"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X785" s="2"/>
    </row>
    <row r="786" ht="14.25" customHeight="1"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X786" s="2"/>
    </row>
    <row r="787" ht="14.25" customHeight="1"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X787" s="2"/>
    </row>
    <row r="788" ht="14.25" customHeight="1"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X788" s="2"/>
    </row>
    <row r="789" ht="14.25" customHeight="1"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X789" s="2"/>
    </row>
    <row r="790" ht="14.25" customHeight="1"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X790" s="2"/>
    </row>
    <row r="791" ht="14.25" customHeight="1"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X791" s="2"/>
    </row>
    <row r="792" ht="14.25" customHeight="1"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X792" s="2"/>
    </row>
    <row r="793" ht="14.25" customHeight="1"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X793" s="2"/>
    </row>
    <row r="794" ht="14.25" customHeight="1"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X794" s="2"/>
    </row>
    <row r="795" ht="14.25" customHeight="1"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X795" s="2"/>
    </row>
    <row r="796" ht="14.25" customHeight="1"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X796" s="2"/>
    </row>
    <row r="797" ht="14.25" customHeight="1"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X797" s="2"/>
    </row>
    <row r="798" ht="14.25" customHeight="1"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X798" s="2"/>
    </row>
    <row r="799" ht="14.25" customHeight="1"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X799" s="2"/>
    </row>
    <row r="800" ht="14.25" customHeight="1"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X800" s="2"/>
    </row>
    <row r="801" ht="14.25" customHeight="1"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X801" s="2"/>
    </row>
    <row r="802" ht="14.25" customHeight="1"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X802" s="2"/>
    </row>
    <row r="803" ht="14.25" customHeight="1"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X803" s="2"/>
    </row>
    <row r="804" ht="14.25" customHeight="1"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X804" s="2"/>
    </row>
    <row r="805" ht="14.25" customHeight="1"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X805" s="2"/>
    </row>
    <row r="806" ht="14.25" customHeight="1"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X806" s="2"/>
    </row>
    <row r="807" ht="14.25" customHeight="1"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X807" s="2"/>
    </row>
    <row r="808" ht="14.25" customHeight="1"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X808" s="2"/>
    </row>
    <row r="809" ht="14.25" customHeight="1"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X809" s="2"/>
    </row>
    <row r="810" ht="14.25" customHeight="1"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X810" s="2"/>
    </row>
    <row r="811" ht="14.25" customHeight="1"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X811" s="2"/>
    </row>
    <row r="812" ht="14.25" customHeight="1"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X812" s="2"/>
    </row>
    <row r="813" ht="14.25" customHeight="1"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X813" s="2"/>
    </row>
    <row r="814" ht="14.25" customHeight="1"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X814" s="2"/>
    </row>
    <row r="815" ht="14.25" customHeight="1"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X815" s="2"/>
    </row>
    <row r="816" ht="14.25" customHeight="1"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X816" s="2"/>
    </row>
    <row r="817" ht="14.25" customHeight="1"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X817" s="2"/>
    </row>
    <row r="818" ht="14.25" customHeight="1"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X818" s="2"/>
    </row>
    <row r="819" ht="14.25" customHeight="1"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X819" s="2"/>
    </row>
    <row r="820" ht="14.25" customHeight="1"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X820" s="2"/>
    </row>
    <row r="821" ht="14.25" customHeight="1"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X821" s="2"/>
    </row>
    <row r="822" ht="14.25" customHeight="1"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X822" s="2"/>
    </row>
    <row r="823" ht="14.25" customHeight="1"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X823" s="2"/>
    </row>
    <row r="824" ht="14.25" customHeight="1"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X824" s="2"/>
    </row>
    <row r="825" ht="14.25" customHeight="1"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X825" s="2"/>
    </row>
    <row r="826" ht="14.25" customHeight="1"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X826" s="2"/>
    </row>
    <row r="827" ht="14.25" customHeight="1"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X827" s="2"/>
    </row>
    <row r="828" ht="14.25" customHeight="1"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X828" s="2"/>
    </row>
    <row r="829" ht="14.25" customHeight="1"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X829" s="2"/>
    </row>
    <row r="830" ht="14.25" customHeight="1"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X830" s="2"/>
    </row>
    <row r="831" ht="14.25" customHeight="1"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X831" s="2"/>
    </row>
    <row r="832" ht="14.25" customHeight="1"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X832" s="2"/>
    </row>
    <row r="833" ht="14.25" customHeight="1"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X833" s="2"/>
    </row>
    <row r="834" ht="14.25" customHeight="1"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X834" s="2"/>
    </row>
    <row r="835" ht="14.25" customHeight="1"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X835" s="2"/>
    </row>
    <row r="836" ht="14.25" customHeight="1"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X836" s="2"/>
    </row>
    <row r="837" ht="14.25" customHeight="1"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X837" s="2"/>
    </row>
    <row r="838" ht="14.25" customHeight="1"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X838" s="2"/>
    </row>
    <row r="839" ht="14.25" customHeight="1"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X839" s="2"/>
    </row>
    <row r="840" ht="14.25" customHeight="1"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X840" s="2"/>
    </row>
    <row r="841" ht="14.25" customHeight="1"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X841" s="2"/>
    </row>
    <row r="842" ht="14.25" customHeight="1"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X842" s="2"/>
    </row>
    <row r="843" ht="14.25" customHeight="1"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X843" s="2"/>
    </row>
    <row r="844" ht="14.25" customHeight="1"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X844" s="2"/>
    </row>
    <row r="845" ht="14.25" customHeight="1"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X845" s="2"/>
    </row>
    <row r="846" ht="14.25" customHeight="1"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X846" s="2"/>
    </row>
    <row r="847" ht="14.25" customHeight="1"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X847" s="2"/>
    </row>
    <row r="848" ht="14.25" customHeight="1"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X848" s="2"/>
    </row>
    <row r="849" ht="14.25" customHeight="1"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X849" s="2"/>
    </row>
    <row r="850" ht="14.25" customHeight="1"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X850" s="2"/>
    </row>
    <row r="851" ht="14.25" customHeight="1"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X851" s="2"/>
    </row>
    <row r="852" ht="14.25" customHeight="1"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X852" s="2"/>
    </row>
    <row r="853" ht="14.25" customHeight="1"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X853" s="2"/>
    </row>
    <row r="854" ht="14.25" customHeight="1"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X854" s="2"/>
    </row>
    <row r="855" ht="14.25" customHeight="1"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X855" s="2"/>
    </row>
    <row r="856" ht="14.25" customHeight="1"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X856" s="2"/>
    </row>
    <row r="857" ht="14.25" customHeight="1"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X857" s="2"/>
    </row>
    <row r="858" ht="14.25" customHeight="1"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X858" s="2"/>
    </row>
    <row r="859" ht="14.25" customHeight="1"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X859" s="2"/>
    </row>
    <row r="860" ht="14.25" customHeight="1"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X860" s="2"/>
    </row>
    <row r="861" ht="14.25" customHeight="1"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X861" s="2"/>
    </row>
    <row r="862" ht="14.25" customHeight="1"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X862" s="2"/>
    </row>
    <row r="863" ht="14.25" customHeight="1"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X863" s="2"/>
    </row>
    <row r="864" ht="14.25" customHeight="1"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X864" s="2"/>
    </row>
    <row r="865" ht="14.25" customHeight="1"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X865" s="2"/>
    </row>
    <row r="866" ht="14.25" customHeight="1"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X866" s="2"/>
    </row>
    <row r="867" ht="14.25" customHeight="1"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X867" s="2"/>
    </row>
    <row r="868" ht="14.25" customHeight="1"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X868" s="2"/>
    </row>
    <row r="869" ht="14.25" customHeight="1"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X869" s="2"/>
    </row>
    <row r="870" ht="14.25" customHeight="1"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X870" s="2"/>
    </row>
    <row r="871" ht="14.25" customHeight="1"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X871" s="2"/>
    </row>
    <row r="872" ht="14.25" customHeight="1"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X872" s="2"/>
    </row>
    <row r="873" ht="14.25" customHeight="1"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X873" s="2"/>
    </row>
    <row r="874" ht="14.25" customHeight="1"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X874" s="2"/>
    </row>
    <row r="875" ht="14.25" customHeight="1"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X875" s="2"/>
    </row>
    <row r="876" ht="14.25" customHeight="1"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X876" s="2"/>
    </row>
    <row r="877" ht="14.25" customHeight="1"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X877" s="2"/>
    </row>
    <row r="878" ht="14.25" customHeight="1"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X878" s="2"/>
    </row>
    <row r="879" ht="14.25" customHeight="1"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X879" s="2"/>
    </row>
    <row r="880" ht="14.25" customHeight="1"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X880" s="2"/>
    </row>
    <row r="881" ht="14.25" customHeight="1"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X881" s="2"/>
    </row>
    <row r="882" ht="14.25" customHeight="1"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X882" s="2"/>
    </row>
    <row r="883" ht="14.25" customHeight="1"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X883" s="2"/>
    </row>
    <row r="884" ht="14.25" customHeight="1"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X884" s="2"/>
    </row>
    <row r="885" ht="14.25" customHeight="1"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X885" s="2"/>
    </row>
    <row r="886" ht="14.25" customHeight="1"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X886" s="2"/>
    </row>
    <row r="887" ht="14.25" customHeight="1"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X887" s="2"/>
    </row>
    <row r="888" ht="14.25" customHeight="1"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X888" s="2"/>
    </row>
    <row r="889" ht="14.25" customHeight="1"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X889" s="2"/>
    </row>
    <row r="890" ht="14.25" customHeight="1"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X890" s="2"/>
    </row>
    <row r="891" ht="14.25" customHeight="1"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X891" s="2"/>
    </row>
    <row r="892" ht="14.25" customHeight="1"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X892" s="2"/>
    </row>
    <row r="893" ht="14.25" customHeight="1"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X893" s="2"/>
    </row>
    <row r="894" ht="14.25" customHeight="1"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X894" s="2"/>
    </row>
    <row r="895" ht="14.25" customHeight="1"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X895" s="2"/>
    </row>
    <row r="896" ht="14.25" customHeight="1"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X896" s="2"/>
    </row>
    <row r="897" ht="14.25" customHeight="1"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X897" s="2"/>
    </row>
    <row r="898" ht="14.25" customHeight="1"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X898" s="2"/>
    </row>
    <row r="899" ht="14.25" customHeight="1"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X899" s="2"/>
    </row>
    <row r="900" ht="14.25" customHeight="1"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X900" s="2"/>
    </row>
    <row r="901" ht="14.25" customHeight="1"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X901" s="2"/>
    </row>
    <row r="902" ht="14.25" customHeight="1"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X902" s="2"/>
    </row>
    <row r="903" ht="14.25" customHeight="1"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X903" s="2"/>
    </row>
    <row r="904" ht="14.25" customHeight="1"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X904" s="2"/>
    </row>
    <row r="905" ht="14.25" customHeight="1"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X905" s="2"/>
    </row>
    <row r="906" ht="14.25" customHeight="1"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X906" s="2"/>
    </row>
    <row r="907" ht="14.25" customHeight="1"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X907" s="2"/>
    </row>
    <row r="908" ht="14.25" customHeight="1"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X908" s="2"/>
    </row>
    <row r="909" ht="14.25" customHeight="1"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X909" s="2"/>
    </row>
    <row r="910" ht="14.25" customHeight="1"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X910" s="2"/>
    </row>
    <row r="911" ht="14.25" customHeight="1"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X911" s="2"/>
    </row>
    <row r="912" ht="14.25" customHeight="1"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X912" s="2"/>
    </row>
    <row r="913" ht="14.25" customHeight="1"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X913" s="2"/>
    </row>
    <row r="914" ht="14.25" customHeight="1"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X914" s="2"/>
    </row>
    <row r="915" ht="14.25" customHeight="1"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X915" s="2"/>
    </row>
    <row r="916" ht="14.25" customHeight="1"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X916" s="2"/>
    </row>
    <row r="917" ht="14.25" customHeight="1"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X917" s="2"/>
    </row>
    <row r="918" ht="14.25" customHeight="1"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X918" s="2"/>
    </row>
    <row r="919" ht="14.25" customHeight="1"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X919" s="2"/>
    </row>
    <row r="920" ht="14.25" customHeight="1"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X920" s="2"/>
    </row>
    <row r="921" ht="14.25" customHeight="1"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X921" s="2"/>
    </row>
    <row r="922" ht="14.25" customHeight="1"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X922" s="2"/>
    </row>
    <row r="923" ht="14.25" customHeight="1"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X923" s="2"/>
    </row>
    <row r="924" ht="14.25" customHeight="1"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X924" s="2"/>
    </row>
    <row r="925" ht="14.25" customHeight="1"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X925" s="2"/>
    </row>
    <row r="926" ht="14.25" customHeight="1"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X926" s="2"/>
    </row>
    <row r="927" ht="14.25" customHeight="1"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X927" s="2"/>
    </row>
    <row r="928" ht="14.25" customHeight="1"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X928" s="2"/>
    </row>
    <row r="929" ht="14.25" customHeight="1"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X929" s="2"/>
    </row>
    <row r="930" ht="14.25" customHeight="1"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X930" s="2"/>
    </row>
    <row r="931" ht="14.25" customHeight="1"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X931" s="2"/>
    </row>
    <row r="932" ht="14.25" customHeight="1"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X932" s="2"/>
    </row>
    <row r="933" ht="14.25" customHeight="1"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X933" s="2"/>
    </row>
    <row r="934" ht="14.25" customHeight="1"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X934" s="2"/>
    </row>
    <row r="935" ht="14.25" customHeight="1"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X935" s="2"/>
    </row>
    <row r="936" ht="14.25" customHeight="1"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X936" s="2"/>
    </row>
    <row r="937" ht="14.25" customHeight="1"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X937" s="2"/>
    </row>
    <row r="938" ht="14.25" customHeight="1"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X938" s="2"/>
    </row>
    <row r="939" ht="14.25" customHeight="1"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X939" s="2"/>
    </row>
    <row r="940" ht="14.25" customHeight="1"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X940" s="2"/>
    </row>
    <row r="941" ht="14.25" customHeight="1"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X941" s="2"/>
    </row>
    <row r="942" ht="14.25" customHeight="1"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X942" s="2"/>
    </row>
    <row r="943" ht="14.25" customHeight="1"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X943" s="2"/>
    </row>
    <row r="944" ht="14.25" customHeight="1"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X944" s="2"/>
    </row>
    <row r="945" ht="14.25" customHeight="1"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X945" s="2"/>
    </row>
    <row r="946" ht="14.25" customHeight="1"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X946" s="2"/>
    </row>
    <row r="947" ht="14.25" customHeight="1"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X947" s="2"/>
    </row>
    <row r="948" ht="14.25" customHeight="1"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X948" s="2"/>
    </row>
    <row r="949" ht="14.25" customHeight="1"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X949" s="2"/>
    </row>
    <row r="950" ht="14.25" customHeight="1"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X950" s="2"/>
    </row>
    <row r="951" ht="14.25" customHeight="1"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X951" s="2"/>
    </row>
    <row r="952" ht="14.25" customHeight="1"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X952" s="2"/>
    </row>
    <row r="953" ht="14.25" customHeight="1"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X953" s="2"/>
    </row>
    <row r="954" ht="14.25" customHeight="1"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X954" s="2"/>
    </row>
    <row r="955" ht="14.25" customHeight="1"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X955" s="2"/>
    </row>
    <row r="956" ht="14.25" customHeight="1"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X956" s="2"/>
    </row>
    <row r="957" ht="14.25" customHeight="1"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X957" s="2"/>
    </row>
    <row r="958" ht="14.25" customHeight="1"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X958" s="2"/>
    </row>
    <row r="959" ht="14.25" customHeight="1"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X959" s="2"/>
    </row>
    <row r="960" ht="14.25" customHeight="1"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X960" s="2"/>
    </row>
    <row r="961" ht="14.25" customHeight="1"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X961" s="2"/>
    </row>
    <row r="962" ht="14.25" customHeight="1"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X962" s="2"/>
    </row>
    <row r="963" ht="14.25" customHeight="1"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X963" s="2"/>
    </row>
    <row r="964" ht="14.25" customHeight="1"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X964" s="2"/>
    </row>
    <row r="965" ht="14.25" customHeight="1"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X965" s="2"/>
    </row>
    <row r="966" ht="14.25" customHeight="1"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X966" s="2"/>
    </row>
    <row r="967" ht="14.25" customHeight="1"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X967" s="2"/>
    </row>
    <row r="968" ht="14.25" customHeight="1"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X968" s="2"/>
    </row>
    <row r="969" ht="14.25" customHeight="1"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X969" s="2"/>
    </row>
    <row r="970" ht="14.25" customHeight="1"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X970" s="2"/>
    </row>
    <row r="971" ht="14.25" customHeight="1"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X971" s="2"/>
    </row>
    <row r="972" ht="14.25" customHeight="1"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X972" s="2"/>
    </row>
    <row r="973" ht="14.25" customHeight="1"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X973" s="2"/>
    </row>
    <row r="974" ht="14.25" customHeight="1"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X974" s="2"/>
    </row>
    <row r="975" ht="14.25" customHeight="1"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X975" s="2"/>
    </row>
    <row r="976" ht="14.25" customHeight="1"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X976" s="2"/>
    </row>
    <row r="977" ht="14.25" customHeight="1"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X977" s="2"/>
    </row>
    <row r="978" ht="14.25" customHeight="1"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X978" s="2"/>
    </row>
    <row r="979" ht="14.25" customHeight="1"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X979" s="2"/>
    </row>
    <row r="980" ht="14.25" customHeight="1"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X980" s="2"/>
    </row>
    <row r="981" ht="14.25" customHeight="1"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X981" s="2"/>
    </row>
    <row r="982" ht="14.25" customHeight="1"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X982" s="2"/>
    </row>
    <row r="983" ht="14.25" customHeight="1"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X983" s="2"/>
    </row>
    <row r="984" ht="14.25" customHeight="1"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X984" s="2"/>
    </row>
    <row r="985" ht="14.25" customHeight="1"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X985" s="2"/>
    </row>
    <row r="986" ht="14.25" customHeight="1"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X986" s="2"/>
    </row>
    <row r="987" ht="14.25" customHeight="1"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X987" s="2"/>
    </row>
    <row r="988" ht="14.25" customHeight="1"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X988" s="2"/>
    </row>
    <row r="989" ht="14.25" customHeight="1"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X989" s="2"/>
    </row>
    <row r="990" ht="14.25" customHeight="1"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X990" s="2"/>
    </row>
    <row r="991" ht="14.25" customHeight="1"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X991" s="2"/>
    </row>
    <row r="992" ht="14.25" customHeight="1"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X992" s="2"/>
    </row>
    <row r="993" ht="14.25" customHeight="1"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X993" s="2"/>
    </row>
    <row r="994" ht="14.25" customHeight="1"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X994" s="2"/>
    </row>
    <row r="995" ht="14.25" customHeight="1"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X995" s="2"/>
    </row>
    <row r="996" ht="14.25" customHeight="1"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X996" s="2"/>
    </row>
    <row r="997"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X997" s="2"/>
    </row>
    <row r="998"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X998" s="2"/>
    </row>
    <row r="999"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X999" s="2"/>
    </row>
    <row r="1000"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X1000" s="2"/>
    </row>
    <row r="1001"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X1001" s="2"/>
    </row>
  </sheetData>
  <mergeCells count="5">
    <mergeCell ref="A1:U1"/>
    <mergeCell ref="B2:U2"/>
    <mergeCell ref="V2:AS2"/>
    <mergeCell ref="AT2:BL2"/>
    <mergeCell ref="BM2:BZ3"/>
  </mergeCells>
  <dataValidations>
    <dataValidation type="list" allowBlank="1" showErrorMessage="1" sqref="B4:BL22 B23:BD23 BF23:BL23 B24:BL24 B25:BF25 BH25:BL25 B26:BL36">
      <formula1>$C$39:$C$55</formula1>
    </dataValidation>
  </dataValidations>
  <printOptions/>
  <pageMargins bottom="0.7480314960629921" footer="0.0" header="0.0" left="0.7086614173228347" right="0.7086614173228347" top="0.7480314960629921"/>
  <pageSetup orientation="landscape"/>
  <rowBreaks count="1" manualBreakCount="1">
    <brk id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25.71"/>
    <col customWidth="1" min="2" max="47" width="8.71"/>
    <col customWidth="1" min="48" max="62" width="5.71"/>
  </cols>
  <sheetData>
    <row r="1" ht="69.75" customHeight="1">
      <c r="A1" s="1" t="s">
        <v>60</v>
      </c>
      <c r="W1" s="2"/>
      <c r="AU1" s="2"/>
      <c r="AV1" s="3" t="s">
        <v>1</v>
      </c>
      <c r="AW1" s="3" t="s">
        <v>2</v>
      </c>
      <c r="AX1" s="3" t="s">
        <v>3</v>
      </c>
      <c r="AY1" s="3" t="s">
        <v>4</v>
      </c>
      <c r="AZ1" s="3" t="s">
        <v>5</v>
      </c>
      <c r="BA1" s="3" t="s">
        <v>6</v>
      </c>
      <c r="BB1" s="3" t="s">
        <v>7</v>
      </c>
      <c r="BC1" s="3" t="s">
        <v>8</v>
      </c>
      <c r="BD1" s="3" t="s">
        <v>9</v>
      </c>
      <c r="BE1" s="3" t="s">
        <v>61</v>
      </c>
      <c r="BF1" s="3" t="s">
        <v>10</v>
      </c>
      <c r="BG1" s="3" t="s">
        <v>56</v>
      </c>
      <c r="BH1" s="3" t="s">
        <v>11</v>
      </c>
      <c r="BI1" s="3" t="s">
        <v>59</v>
      </c>
      <c r="BJ1" s="3" t="s">
        <v>14</v>
      </c>
    </row>
    <row r="2" ht="14.25" customHeight="1">
      <c r="A2" s="4"/>
      <c r="B2" s="53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  <c r="W2" s="54" t="s">
        <v>63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55" t="s">
        <v>18</v>
      </c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1"/>
    </row>
    <row r="3" ht="24.0" customHeight="1">
      <c r="A3" s="12"/>
      <c r="B3" s="15">
        <v>7.0</v>
      </c>
      <c r="C3" s="15">
        <v>8.0</v>
      </c>
      <c r="D3" s="15">
        <v>9.0</v>
      </c>
      <c r="E3" s="15">
        <v>10.0</v>
      </c>
      <c r="F3" s="15">
        <v>11.0</v>
      </c>
      <c r="G3" s="15">
        <v>12.0</v>
      </c>
      <c r="H3" s="15">
        <v>14.0</v>
      </c>
      <c r="I3" s="15">
        <v>15.0</v>
      </c>
      <c r="J3" s="15">
        <v>16.0</v>
      </c>
      <c r="K3" s="15">
        <v>17.0</v>
      </c>
      <c r="L3" s="15">
        <v>18.0</v>
      </c>
      <c r="M3" s="15">
        <v>19.0</v>
      </c>
      <c r="N3" s="15">
        <v>21.0</v>
      </c>
      <c r="O3" s="15">
        <v>22.0</v>
      </c>
      <c r="P3" s="15">
        <v>23.0</v>
      </c>
      <c r="Q3" s="15">
        <v>24.0</v>
      </c>
      <c r="R3" s="15">
        <v>25.0</v>
      </c>
      <c r="S3" s="15">
        <v>26.0</v>
      </c>
      <c r="T3" s="15">
        <v>28.0</v>
      </c>
      <c r="U3" s="15">
        <v>29.0</v>
      </c>
      <c r="V3" s="15">
        <v>30.0</v>
      </c>
      <c r="W3" s="13">
        <v>1.0</v>
      </c>
      <c r="X3" s="14">
        <v>2.0</v>
      </c>
      <c r="Y3" s="14">
        <v>3.0</v>
      </c>
      <c r="Z3" s="14">
        <v>5.0</v>
      </c>
      <c r="AA3" s="15">
        <v>6.0</v>
      </c>
      <c r="AB3" s="15">
        <v>7.0</v>
      </c>
      <c r="AC3" s="15">
        <v>8.0</v>
      </c>
      <c r="AD3" s="15">
        <v>9.0</v>
      </c>
      <c r="AE3" s="15">
        <v>10.0</v>
      </c>
      <c r="AF3" s="15">
        <v>12.0</v>
      </c>
      <c r="AG3" s="15">
        <v>13.0</v>
      </c>
      <c r="AH3" s="15">
        <v>14.0</v>
      </c>
      <c r="AI3" s="15">
        <v>15.0</v>
      </c>
      <c r="AJ3" s="15">
        <v>16.0</v>
      </c>
      <c r="AK3" s="15">
        <v>17.0</v>
      </c>
      <c r="AL3" s="15">
        <v>19.0</v>
      </c>
      <c r="AM3" s="15">
        <v>20.0</v>
      </c>
      <c r="AN3" s="15">
        <v>21.0</v>
      </c>
      <c r="AO3" s="15">
        <v>22.0</v>
      </c>
      <c r="AP3" s="15">
        <v>23.0</v>
      </c>
      <c r="AQ3" s="15">
        <v>24.0</v>
      </c>
      <c r="AR3" s="15">
        <v>26.0</v>
      </c>
      <c r="AS3" s="15">
        <v>27.0</v>
      </c>
      <c r="AT3" s="15">
        <v>28.0</v>
      </c>
      <c r="AU3" s="56">
        <v>29.0</v>
      </c>
      <c r="AV3" s="5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9"/>
    </row>
    <row r="4" ht="30.0" customHeight="1">
      <c r="A4" s="18" t="s">
        <v>64</v>
      </c>
      <c r="B4" s="21"/>
      <c r="C4" s="21"/>
      <c r="D4" s="21"/>
      <c r="E4" s="21" t="s">
        <v>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 t="s">
        <v>21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 t="s">
        <v>1</v>
      </c>
      <c r="AH4" s="21"/>
      <c r="AI4" s="21"/>
      <c r="AJ4" s="21"/>
      <c r="AK4" s="21"/>
      <c r="AL4" s="21"/>
      <c r="AM4" s="21" t="s">
        <v>21</v>
      </c>
      <c r="AN4" s="21"/>
      <c r="AO4" s="21"/>
      <c r="AP4" s="21"/>
      <c r="AQ4" s="21"/>
      <c r="AR4" s="21"/>
      <c r="AS4" s="21"/>
      <c r="AT4" s="21"/>
      <c r="AU4" s="60"/>
      <c r="AV4" s="33">
        <f t="shared" ref="AV4:AV35" si="1">COUNTIF(B4:AU4,"рус")</f>
        <v>2</v>
      </c>
      <c r="AW4" s="33">
        <f t="shared" ref="AW4:AW35" si="2">COUNTIF(B4:AU4,"матем")</f>
        <v>2</v>
      </c>
      <c r="AX4" s="33">
        <f t="shared" ref="AX4:AX35" si="3">COUNTIF(B4:AU4,"литер")</f>
        <v>0</v>
      </c>
      <c r="AY4" s="33">
        <f t="shared" ref="AY4:AY35" si="4">COUNTIF(B4:AU4,"алгебра")</f>
        <v>0</v>
      </c>
      <c r="AZ4" s="33">
        <f t="shared" ref="AZ4:AZ35" si="5">COUNTIF(B4:AU4,"геометр")</f>
        <v>0</v>
      </c>
      <c r="BA4" s="33">
        <f t="shared" ref="BA4:BA35" si="6">COUNTIF(B4:AU4,"англ. яз")</f>
        <v>0</v>
      </c>
      <c r="BB4" s="33">
        <f t="shared" ref="BB4:BB35" si="7">COUNTIF(B4:AU4,"нем. яз")</f>
        <v>0</v>
      </c>
      <c r="BC4" s="33">
        <f t="shared" ref="BC4:BC35" si="8">COUNTIF(B4:AU4,"фр. яз")</f>
        <v>0</v>
      </c>
      <c r="BD4" s="33">
        <f t="shared" ref="BD4:BD35" si="9">COUNTIF(B4:AU4,"физика")</f>
        <v>0</v>
      </c>
      <c r="BE4" s="33">
        <f t="shared" ref="BE4:BE35" si="10">COUNTIF(B4:AU4,"астроном")</f>
        <v>0</v>
      </c>
      <c r="BF4" s="33">
        <f t="shared" ref="BF4:BF35" si="11">COUNTIF(B4:AU4,"информ")</f>
        <v>0</v>
      </c>
      <c r="BG4" s="33">
        <f t="shared" ref="BG4:BG35" si="12">COUNTIF(B4:AU4,"истор")</f>
        <v>0</v>
      </c>
      <c r="BH4" s="33">
        <f t="shared" ref="BH4:BH35" si="13">COUNTIF(B4:AU4,"биолог")</f>
        <v>0</v>
      </c>
      <c r="BI4" s="33">
        <f t="shared" ref="BI4:BI35" si="14">COUNTIF(B4:AU4,"окруж")</f>
        <v>0</v>
      </c>
      <c r="BJ4" s="33">
        <f t="shared" ref="BJ4:BJ35" si="15">COUNTIF(B4:AU4,"географ")</f>
        <v>0</v>
      </c>
    </row>
    <row r="5" ht="30.0" customHeight="1">
      <c r="A5" s="23" t="s">
        <v>65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 t="s">
        <v>1</v>
      </c>
      <c r="P5" s="26"/>
      <c r="Q5" s="26" t="s">
        <v>21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 t="s">
        <v>1</v>
      </c>
      <c r="AH5" s="26"/>
      <c r="AI5" s="26"/>
      <c r="AJ5" s="26"/>
      <c r="AK5" s="26"/>
      <c r="AL5" s="26"/>
      <c r="AM5" s="26" t="s">
        <v>21</v>
      </c>
      <c r="AN5" s="26"/>
      <c r="AO5" s="26"/>
      <c r="AP5" s="26"/>
      <c r="AQ5" s="26"/>
      <c r="AR5" s="26"/>
      <c r="AS5" s="26"/>
      <c r="AT5" s="26"/>
      <c r="AU5" s="61"/>
      <c r="AV5" s="33">
        <f t="shared" si="1"/>
        <v>2</v>
      </c>
      <c r="AW5" s="33">
        <f t="shared" si="2"/>
        <v>2</v>
      </c>
      <c r="AX5" s="33">
        <f t="shared" si="3"/>
        <v>0</v>
      </c>
      <c r="AY5" s="33">
        <f t="shared" si="4"/>
        <v>0</v>
      </c>
      <c r="AZ5" s="33">
        <f t="shared" si="5"/>
        <v>0</v>
      </c>
      <c r="BA5" s="33">
        <f t="shared" si="6"/>
        <v>0</v>
      </c>
      <c r="BB5" s="33">
        <f t="shared" si="7"/>
        <v>0</v>
      </c>
      <c r="BC5" s="33">
        <f t="shared" si="8"/>
        <v>0</v>
      </c>
      <c r="BD5" s="33">
        <f t="shared" si="9"/>
        <v>0</v>
      </c>
      <c r="BE5" s="33">
        <f t="shared" si="10"/>
        <v>0</v>
      </c>
      <c r="BF5" s="33">
        <f t="shared" si="11"/>
        <v>0</v>
      </c>
      <c r="BG5" s="33">
        <f t="shared" si="12"/>
        <v>0</v>
      </c>
      <c r="BH5" s="33">
        <f t="shared" si="13"/>
        <v>0</v>
      </c>
      <c r="BI5" s="33">
        <f t="shared" si="14"/>
        <v>0</v>
      </c>
      <c r="BJ5" s="33">
        <f t="shared" si="15"/>
        <v>0</v>
      </c>
    </row>
    <row r="6" ht="30.0" customHeight="1">
      <c r="A6" s="18" t="s">
        <v>66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 t="s">
        <v>1</v>
      </c>
      <c r="AH6" s="21"/>
      <c r="AI6" s="21"/>
      <c r="AJ6" s="21"/>
      <c r="AK6" s="21"/>
      <c r="AL6" s="21"/>
      <c r="AM6" s="21" t="s">
        <v>21</v>
      </c>
      <c r="AN6" s="21"/>
      <c r="AO6" s="21"/>
      <c r="AP6" s="21"/>
      <c r="AQ6" s="21"/>
      <c r="AR6" s="21"/>
      <c r="AS6" s="21"/>
      <c r="AT6" s="21"/>
      <c r="AU6" s="60"/>
      <c r="AV6" s="33">
        <f t="shared" si="1"/>
        <v>1</v>
      </c>
      <c r="AW6" s="33">
        <f t="shared" si="2"/>
        <v>1</v>
      </c>
      <c r="AX6" s="33">
        <f t="shared" si="3"/>
        <v>0</v>
      </c>
      <c r="AY6" s="33">
        <f t="shared" si="4"/>
        <v>0</v>
      </c>
      <c r="AZ6" s="33">
        <f t="shared" si="5"/>
        <v>0</v>
      </c>
      <c r="BA6" s="33">
        <f t="shared" si="6"/>
        <v>0</v>
      </c>
      <c r="BB6" s="33">
        <f t="shared" si="7"/>
        <v>0</v>
      </c>
      <c r="BC6" s="33">
        <f t="shared" si="8"/>
        <v>0</v>
      </c>
      <c r="BD6" s="33">
        <f t="shared" si="9"/>
        <v>0</v>
      </c>
      <c r="BE6" s="33">
        <f t="shared" si="10"/>
        <v>0</v>
      </c>
      <c r="BF6" s="33">
        <f t="shared" si="11"/>
        <v>0</v>
      </c>
      <c r="BG6" s="33">
        <f t="shared" si="12"/>
        <v>0</v>
      </c>
      <c r="BH6" s="33">
        <f t="shared" si="13"/>
        <v>0</v>
      </c>
      <c r="BI6" s="33">
        <f t="shared" si="14"/>
        <v>0</v>
      </c>
      <c r="BJ6" s="33">
        <f t="shared" si="15"/>
        <v>0</v>
      </c>
    </row>
    <row r="7" ht="30.0" customHeight="1">
      <c r="A7" s="23" t="s">
        <v>67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62" t="s">
        <v>1</v>
      </c>
      <c r="AJ7" s="26"/>
      <c r="AK7" s="26"/>
      <c r="AL7" s="26"/>
      <c r="AM7" s="26" t="s">
        <v>21</v>
      </c>
      <c r="AN7" s="26"/>
      <c r="AO7" s="26"/>
      <c r="AP7" s="26"/>
      <c r="AQ7" s="26"/>
      <c r="AR7" s="26"/>
      <c r="AS7" s="26"/>
      <c r="AT7" s="26"/>
      <c r="AU7" s="61"/>
      <c r="AV7" s="33">
        <f t="shared" si="1"/>
        <v>1</v>
      </c>
      <c r="AW7" s="33">
        <f t="shared" si="2"/>
        <v>1</v>
      </c>
      <c r="AX7" s="33">
        <f t="shared" si="3"/>
        <v>0</v>
      </c>
      <c r="AY7" s="33">
        <f t="shared" si="4"/>
        <v>0</v>
      </c>
      <c r="AZ7" s="33">
        <f t="shared" si="5"/>
        <v>0</v>
      </c>
      <c r="BA7" s="33">
        <f t="shared" si="6"/>
        <v>0</v>
      </c>
      <c r="BB7" s="33">
        <f t="shared" si="7"/>
        <v>0</v>
      </c>
      <c r="BC7" s="33">
        <f t="shared" si="8"/>
        <v>0</v>
      </c>
      <c r="BD7" s="33">
        <f t="shared" si="9"/>
        <v>0</v>
      </c>
      <c r="BE7" s="33">
        <f t="shared" si="10"/>
        <v>0</v>
      </c>
      <c r="BF7" s="33">
        <f t="shared" si="11"/>
        <v>0</v>
      </c>
      <c r="BG7" s="33">
        <f t="shared" si="12"/>
        <v>0</v>
      </c>
      <c r="BH7" s="33">
        <f t="shared" si="13"/>
        <v>0</v>
      </c>
      <c r="BI7" s="33">
        <f t="shared" si="14"/>
        <v>0</v>
      </c>
      <c r="BJ7" s="33">
        <f t="shared" si="15"/>
        <v>0</v>
      </c>
    </row>
    <row r="8" ht="30.0" customHeight="1">
      <c r="A8" s="18" t="s">
        <v>68</v>
      </c>
      <c r="B8" s="21"/>
      <c r="C8" s="21" t="s">
        <v>21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 t="s">
        <v>1</v>
      </c>
      <c r="P8" s="21"/>
      <c r="Q8" s="21"/>
      <c r="R8" s="21"/>
      <c r="S8" s="21"/>
      <c r="T8" s="21"/>
      <c r="U8" s="21" t="s">
        <v>21</v>
      </c>
      <c r="V8" s="21"/>
      <c r="W8" s="21"/>
      <c r="X8" s="21"/>
      <c r="Y8" s="21"/>
      <c r="Z8" s="21"/>
      <c r="AA8" s="21" t="s">
        <v>1</v>
      </c>
      <c r="AB8" s="21" t="s">
        <v>20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 t="s">
        <v>1</v>
      </c>
      <c r="AN8" s="21"/>
      <c r="AO8" s="21" t="s">
        <v>21</v>
      </c>
      <c r="AP8" s="21"/>
      <c r="AQ8" s="21"/>
      <c r="AR8" s="21" t="s">
        <v>20</v>
      </c>
      <c r="AS8" s="21"/>
      <c r="AT8" s="21"/>
      <c r="AU8" s="60"/>
      <c r="AV8" s="33">
        <f t="shared" si="1"/>
        <v>3</v>
      </c>
      <c r="AW8" s="33">
        <f t="shared" si="2"/>
        <v>3</v>
      </c>
      <c r="AX8" s="33">
        <f t="shared" si="3"/>
        <v>0</v>
      </c>
      <c r="AY8" s="33">
        <f t="shared" si="4"/>
        <v>0</v>
      </c>
      <c r="AZ8" s="33">
        <f t="shared" si="5"/>
        <v>0</v>
      </c>
      <c r="BA8" s="33">
        <f t="shared" si="6"/>
        <v>2</v>
      </c>
      <c r="BB8" s="33">
        <f t="shared" si="7"/>
        <v>0</v>
      </c>
      <c r="BC8" s="33">
        <f t="shared" si="8"/>
        <v>0</v>
      </c>
      <c r="BD8" s="33">
        <f t="shared" si="9"/>
        <v>0</v>
      </c>
      <c r="BE8" s="33">
        <f t="shared" si="10"/>
        <v>0</v>
      </c>
      <c r="BF8" s="33">
        <f t="shared" si="11"/>
        <v>0</v>
      </c>
      <c r="BG8" s="33">
        <f t="shared" si="12"/>
        <v>0</v>
      </c>
      <c r="BH8" s="33">
        <f t="shared" si="13"/>
        <v>0</v>
      </c>
      <c r="BI8" s="33">
        <f t="shared" si="14"/>
        <v>0</v>
      </c>
      <c r="BJ8" s="33">
        <f t="shared" si="15"/>
        <v>0</v>
      </c>
    </row>
    <row r="9" ht="30.0" customHeight="1">
      <c r="A9" s="23" t="s">
        <v>69</v>
      </c>
      <c r="B9" s="26"/>
      <c r="C9" s="26" t="s">
        <v>21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 t="s">
        <v>1</v>
      </c>
      <c r="P9" s="26"/>
      <c r="Q9" s="26"/>
      <c r="R9" s="26"/>
      <c r="S9" s="26"/>
      <c r="T9" s="26"/>
      <c r="U9" s="26" t="s">
        <v>21</v>
      </c>
      <c r="V9" s="26"/>
      <c r="W9" s="26"/>
      <c r="X9" s="26"/>
      <c r="Y9" s="26"/>
      <c r="Z9" s="26"/>
      <c r="AA9" s="26" t="s">
        <v>20</v>
      </c>
      <c r="AB9" s="26" t="s">
        <v>1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</v>
      </c>
      <c r="AN9" s="26" t="s">
        <v>20</v>
      </c>
      <c r="AO9" s="26" t="s">
        <v>21</v>
      </c>
      <c r="AP9" s="26"/>
      <c r="AQ9" s="26"/>
      <c r="AR9" s="26"/>
      <c r="AS9" s="26"/>
      <c r="AT9" s="26"/>
      <c r="AU9" s="61"/>
      <c r="AV9" s="33">
        <f t="shared" si="1"/>
        <v>3</v>
      </c>
      <c r="AW9" s="33">
        <f t="shared" si="2"/>
        <v>3</v>
      </c>
      <c r="AX9" s="33">
        <f t="shared" si="3"/>
        <v>0</v>
      </c>
      <c r="AY9" s="33">
        <f t="shared" si="4"/>
        <v>0</v>
      </c>
      <c r="AZ9" s="33">
        <f t="shared" si="5"/>
        <v>0</v>
      </c>
      <c r="BA9" s="33">
        <f t="shared" si="6"/>
        <v>2</v>
      </c>
      <c r="BB9" s="33">
        <f t="shared" si="7"/>
        <v>0</v>
      </c>
      <c r="BC9" s="33">
        <f t="shared" si="8"/>
        <v>0</v>
      </c>
      <c r="BD9" s="33">
        <f t="shared" si="9"/>
        <v>0</v>
      </c>
      <c r="BE9" s="33">
        <f t="shared" si="10"/>
        <v>0</v>
      </c>
      <c r="BF9" s="33">
        <f t="shared" si="11"/>
        <v>0</v>
      </c>
      <c r="BG9" s="33">
        <f t="shared" si="12"/>
        <v>0</v>
      </c>
      <c r="BH9" s="33">
        <f t="shared" si="13"/>
        <v>0</v>
      </c>
      <c r="BI9" s="33">
        <f t="shared" si="14"/>
        <v>0</v>
      </c>
      <c r="BJ9" s="33">
        <f t="shared" si="15"/>
        <v>0</v>
      </c>
    </row>
    <row r="10" ht="30.0" customHeight="1">
      <c r="A10" s="35" t="s">
        <v>70</v>
      </c>
      <c r="B10" s="21"/>
      <c r="C10" s="21" t="s">
        <v>21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 t="s">
        <v>1</v>
      </c>
      <c r="P10" s="21"/>
      <c r="Q10" s="21"/>
      <c r="R10" s="21"/>
      <c r="S10" s="21"/>
      <c r="T10" s="21"/>
      <c r="U10" s="21" t="s">
        <v>21</v>
      </c>
      <c r="V10" s="21"/>
      <c r="W10" s="21" t="s">
        <v>20</v>
      </c>
      <c r="X10" s="21"/>
      <c r="Y10" s="21"/>
      <c r="Z10" s="21"/>
      <c r="AA10" s="21"/>
      <c r="AB10" s="21" t="s">
        <v>1</v>
      </c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 t="s">
        <v>1</v>
      </c>
      <c r="AN10" s="21" t="s">
        <v>20</v>
      </c>
      <c r="AO10" s="21" t="s">
        <v>21</v>
      </c>
      <c r="AP10" s="21"/>
      <c r="AQ10" s="21"/>
      <c r="AR10" s="21"/>
      <c r="AS10" s="21"/>
      <c r="AT10" s="21"/>
      <c r="AU10" s="60"/>
      <c r="AV10" s="33">
        <f t="shared" si="1"/>
        <v>3</v>
      </c>
      <c r="AW10" s="33">
        <f t="shared" si="2"/>
        <v>3</v>
      </c>
      <c r="AX10" s="33">
        <f t="shared" si="3"/>
        <v>0</v>
      </c>
      <c r="AY10" s="33">
        <f t="shared" si="4"/>
        <v>0</v>
      </c>
      <c r="AZ10" s="33">
        <f t="shared" si="5"/>
        <v>0</v>
      </c>
      <c r="BA10" s="33">
        <f t="shared" si="6"/>
        <v>2</v>
      </c>
      <c r="BB10" s="33">
        <f t="shared" si="7"/>
        <v>0</v>
      </c>
      <c r="BC10" s="33">
        <f t="shared" si="8"/>
        <v>0</v>
      </c>
      <c r="BD10" s="33">
        <f t="shared" si="9"/>
        <v>0</v>
      </c>
      <c r="BE10" s="33">
        <f t="shared" si="10"/>
        <v>0</v>
      </c>
      <c r="BF10" s="33">
        <f t="shared" si="11"/>
        <v>0</v>
      </c>
      <c r="BG10" s="33">
        <f t="shared" si="12"/>
        <v>0</v>
      </c>
      <c r="BH10" s="33">
        <f t="shared" si="13"/>
        <v>0</v>
      </c>
      <c r="BI10" s="33">
        <f t="shared" si="14"/>
        <v>0</v>
      </c>
      <c r="BJ10" s="33">
        <f t="shared" si="15"/>
        <v>0</v>
      </c>
    </row>
    <row r="11" ht="30.0" customHeight="1">
      <c r="A11" s="36" t="s">
        <v>71</v>
      </c>
      <c r="B11" s="26"/>
      <c r="C11" s="26" t="s">
        <v>20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 t="s">
        <v>20</v>
      </c>
      <c r="P11" s="26"/>
      <c r="Q11" s="26"/>
      <c r="R11" s="26"/>
      <c r="S11" s="26"/>
      <c r="T11" s="26"/>
      <c r="U11" s="26" t="s">
        <v>21</v>
      </c>
      <c r="V11" s="26"/>
      <c r="W11" s="26"/>
      <c r="X11" s="26"/>
      <c r="Y11" s="26"/>
      <c r="Z11" s="26"/>
      <c r="AA11" s="26" t="s">
        <v>1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1" t="s">
        <v>1</v>
      </c>
      <c r="AN11" s="26"/>
      <c r="AO11" s="26" t="s">
        <v>21</v>
      </c>
      <c r="AP11" s="26"/>
      <c r="AQ11" s="26"/>
      <c r="AR11" s="26"/>
      <c r="AS11" s="26"/>
      <c r="AT11" s="26"/>
      <c r="AU11" s="61"/>
      <c r="AV11" s="33">
        <f t="shared" si="1"/>
        <v>2</v>
      </c>
      <c r="AW11" s="33">
        <f t="shared" si="2"/>
        <v>2</v>
      </c>
      <c r="AX11" s="33">
        <f t="shared" si="3"/>
        <v>0</v>
      </c>
      <c r="AY11" s="33">
        <f t="shared" si="4"/>
        <v>0</v>
      </c>
      <c r="AZ11" s="33">
        <f t="shared" si="5"/>
        <v>0</v>
      </c>
      <c r="BA11" s="33">
        <f t="shared" si="6"/>
        <v>2</v>
      </c>
      <c r="BB11" s="33">
        <f t="shared" si="7"/>
        <v>0</v>
      </c>
      <c r="BC11" s="33">
        <f t="shared" si="8"/>
        <v>0</v>
      </c>
      <c r="BD11" s="33">
        <f t="shared" si="9"/>
        <v>0</v>
      </c>
      <c r="BE11" s="33">
        <f t="shared" si="10"/>
        <v>0</v>
      </c>
      <c r="BF11" s="33">
        <f t="shared" si="11"/>
        <v>0</v>
      </c>
      <c r="BG11" s="33">
        <f t="shared" si="12"/>
        <v>0</v>
      </c>
      <c r="BH11" s="33">
        <f t="shared" si="13"/>
        <v>0</v>
      </c>
      <c r="BI11" s="33">
        <f t="shared" si="14"/>
        <v>0</v>
      </c>
      <c r="BJ11" s="33">
        <f t="shared" si="15"/>
        <v>0</v>
      </c>
    </row>
    <row r="12" ht="30.0" customHeight="1">
      <c r="A12" s="35" t="s">
        <v>72</v>
      </c>
      <c r="B12" s="21"/>
      <c r="C12" s="21" t="s">
        <v>20</v>
      </c>
      <c r="D12" s="21"/>
      <c r="E12" s="21" t="s">
        <v>21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 t="s">
        <v>21</v>
      </c>
      <c r="V12" s="21"/>
      <c r="W12" s="21" t="s">
        <v>20</v>
      </c>
      <c r="X12" s="21"/>
      <c r="Y12" s="21"/>
      <c r="Z12" s="21"/>
      <c r="AA12" s="21" t="s">
        <v>1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 t="s">
        <v>1</v>
      </c>
      <c r="AN12" s="21" t="s">
        <v>21</v>
      </c>
      <c r="AO12" s="21" t="s">
        <v>20</v>
      </c>
      <c r="AP12" s="21"/>
      <c r="AQ12" s="21"/>
      <c r="AR12" s="21"/>
      <c r="AS12" s="21"/>
      <c r="AT12" s="21"/>
      <c r="AU12" s="60"/>
      <c r="AV12" s="33">
        <f t="shared" si="1"/>
        <v>2</v>
      </c>
      <c r="AW12" s="33">
        <f t="shared" si="2"/>
        <v>3</v>
      </c>
      <c r="AX12" s="33">
        <f t="shared" si="3"/>
        <v>0</v>
      </c>
      <c r="AY12" s="33">
        <f t="shared" si="4"/>
        <v>0</v>
      </c>
      <c r="AZ12" s="33">
        <f t="shared" si="5"/>
        <v>0</v>
      </c>
      <c r="BA12" s="33">
        <f t="shared" si="6"/>
        <v>3</v>
      </c>
      <c r="BB12" s="33">
        <f t="shared" si="7"/>
        <v>0</v>
      </c>
      <c r="BC12" s="33">
        <f t="shared" si="8"/>
        <v>0</v>
      </c>
      <c r="BD12" s="33">
        <f t="shared" si="9"/>
        <v>0</v>
      </c>
      <c r="BE12" s="33">
        <f t="shared" si="10"/>
        <v>0</v>
      </c>
      <c r="BF12" s="33">
        <f t="shared" si="11"/>
        <v>0</v>
      </c>
      <c r="BG12" s="33">
        <f t="shared" si="12"/>
        <v>0</v>
      </c>
      <c r="BH12" s="33">
        <f t="shared" si="13"/>
        <v>0</v>
      </c>
      <c r="BI12" s="33">
        <f t="shared" si="14"/>
        <v>0</v>
      </c>
      <c r="BJ12" s="33">
        <f t="shared" si="15"/>
        <v>0</v>
      </c>
    </row>
    <row r="13" ht="30.0" customHeight="1">
      <c r="A13" s="36" t="s">
        <v>73</v>
      </c>
      <c r="B13" s="26"/>
      <c r="C13" s="26" t="s">
        <v>20</v>
      </c>
      <c r="D13" s="26"/>
      <c r="E13" s="63" t="s">
        <v>21</v>
      </c>
      <c r="F13" s="6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 t="s">
        <v>21</v>
      </c>
      <c r="V13" s="26"/>
      <c r="W13" s="26" t="s">
        <v>20</v>
      </c>
      <c r="X13" s="26"/>
      <c r="Y13" s="38"/>
      <c r="Z13" s="26"/>
      <c r="AA13" s="26" t="s">
        <v>1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 t="s">
        <v>1</v>
      </c>
      <c r="AN13" s="26" t="s">
        <v>20</v>
      </c>
      <c r="AO13" s="26" t="s">
        <v>21</v>
      </c>
      <c r="AP13" s="26"/>
      <c r="AQ13" s="26"/>
      <c r="AR13" s="26"/>
      <c r="AS13" s="26"/>
      <c r="AT13" s="26"/>
      <c r="AU13" s="61"/>
      <c r="AV13" s="33">
        <f t="shared" si="1"/>
        <v>2</v>
      </c>
      <c r="AW13" s="33">
        <f t="shared" si="2"/>
        <v>3</v>
      </c>
      <c r="AX13" s="33">
        <f t="shared" si="3"/>
        <v>0</v>
      </c>
      <c r="AY13" s="33">
        <f t="shared" si="4"/>
        <v>0</v>
      </c>
      <c r="AZ13" s="33">
        <f t="shared" si="5"/>
        <v>0</v>
      </c>
      <c r="BA13" s="33">
        <f t="shared" si="6"/>
        <v>3</v>
      </c>
      <c r="BB13" s="33">
        <f t="shared" si="7"/>
        <v>0</v>
      </c>
      <c r="BC13" s="33">
        <f t="shared" si="8"/>
        <v>0</v>
      </c>
      <c r="BD13" s="33">
        <f t="shared" si="9"/>
        <v>0</v>
      </c>
      <c r="BE13" s="33">
        <f t="shared" si="10"/>
        <v>0</v>
      </c>
      <c r="BF13" s="33">
        <f t="shared" si="11"/>
        <v>0</v>
      </c>
      <c r="BG13" s="33">
        <f t="shared" si="12"/>
        <v>0</v>
      </c>
      <c r="BH13" s="33">
        <f t="shared" si="13"/>
        <v>0</v>
      </c>
      <c r="BI13" s="33">
        <f t="shared" si="14"/>
        <v>0</v>
      </c>
      <c r="BJ13" s="33">
        <f t="shared" si="15"/>
        <v>0</v>
      </c>
    </row>
    <row r="14" ht="30.0" customHeight="1">
      <c r="A14" s="35" t="s">
        <v>74</v>
      </c>
      <c r="B14" s="21"/>
      <c r="C14" s="21"/>
      <c r="D14" s="21"/>
      <c r="E14" s="21" t="s">
        <v>21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 t="s">
        <v>1</v>
      </c>
      <c r="R14" s="21"/>
      <c r="S14" s="21"/>
      <c r="T14" s="21" t="s">
        <v>21</v>
      </c>
      <c r="U14" s="21" t="s">
        <v>20</v>
      </c>
      <c r="V14" s="21"/>
      <c r="W14" s="21"/>
      <c r="X14" s="21"/>
      <c r="Y14" s="21"/>
      <c r="Z14" s="21"/>
      <c r="AA14" s="21" t="s">
        <v>1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 t="s">
        <v>20</v>
      </c>
      <c r="AM14" s="21" t="s">
        <v>1</v>
      </c>
      <c r="AN14" s="21"/>
      <c r="AO14" s="21" t="s">
        <v>21</v>
      </c>
      <c r="AP14" s="21"/>
      <c r="AQ14" s="21"/>
      <c r="AR14" s="21"/>
      <c r="AS14" s="21"/>
      <c r="AT14" s="21"/>
      <c r="AU14" s="60"/>
      <c r="AV14" s="33">
        <f t="shared" si="1"/>
        <v>3</v>
      </c>
      <c r="AW14" s="33">
        <f t="shared" si="2"/>
        <v>3</v>
      </c>
      <c r="AX14" s="33">
        <f t="shared" si="3"/>
        <v>0</v>
      </c>
      <c r="AY14" s="33">
        <f t="shared" si="4"/>
        <v>0</v>
      </c>
      <c r="AZ14" s="33">
        <f t="shared" si="5"/>
        <v>0</v>
      </c>
      <c r="BA14" s="33">
        <f t="shared" si="6"/>
        <v>2</v>
      </c>
      <c r="BB14" s="33">
        <f t="shared" si="7"/>
        <v>0</v>
      </c>
      <c r="BC14" s="33">
        <f t="shared" si="8"/>
        <v>0</v>
      </c>
      <c r="BD14" s="33">
        <f t="shared" si="9"/>
        <v>0</v>
      </c>
      <c r="BE14" s="33">
        <f t="shared" si="10"/>
        <v>0</v>
      </c>
      <c r="BF14" s="33">
        <f t="shared" si="11"/>
        <v>0</v>
      </c>
      <c r="BG14" s="33">
        <f t="shared" si="12"/>
        <v>0</v>
      </c>
      <c r="BH14" s="33">
        <f t="shared" si="13"/>
        <v>0</v>
      </c>
      <c r="BI14" s="33">
        <f t="shared" si="14"/>
        <v>0</v>
      </c>
      <c r="BJ14" s="33">
        <f t="shared" si="15"/>
        <v>0</v>
      </c>
    </row>
    <row r="15" ht="30.0" customHeight="1">
      <c r="A15" s="39" t="s">
        <v>75</v>
      </c>
      <c r="B15" s="26"/>
      <c r="C15" s="26"/>
      <c r="D15" s="26"/>
      <c r="E15" s="26" t="s">
        <v>1</v>
      </c>
      <c r="F15" s="26"/>
      <c r="G15" s="26"/>
      <c r="H15" s="26"/>
      <c r="I15" s="38" t="s">
        <v>20</v>
      </c>
      <c r="J15" s="38"/>
      <c r="K15" s="38"/>
      <c r="L15" s="38"/>
      <c r="M15" s="38"/>
      <c r="N15" s="38" t="s">
        <v>1</v>
      </c>
      <c r="O15" s="38"/>
      <c r="P15" s="38"/>
      <c r="Q15" s="38"/>
      <c r="R15" s="38" t="s">
        <v>21</v>
      </c>
      <c r="S15" s="38"/>
      <c r="T15" s="38"/>
      <c r="U15" s="38"/>
      <c r="V15" s="38"/>
      <c r="W15" s="38" t="s">
        <v>20</v>
      </c>
      <c r="X15" s="38"/>
      <c r="Y15" s="38"/>
      <c r="Z15" s="38" t="s">
        <v>1</v>
      </c>
      <c r="AA15" s="38"/>
      <c r="AB15" s="38" t="s">
        <v>33</v>
      </c>
      <c r="AC15" s="38"/>
      <c r="AD15" s="38" t="s">
        <v>21</v>
      </c>
      <c r="AE15" s="38"/>
      <c r="AF15" s="26"/>
      <c r="AG15" s="26"/>
      <c r="AH15" s="26" t="s">
        <v>3</v>
      </c>
      <c r="AI15" s="26" t="s">
        <v>20</v>
      </c>
      <c r="AJ15" s="26"/>
      <c r="AK15" s="26"/>
      <c r="AL15" s="26"/>
      <c r="AM15" s="38" t="s">
        <v>20</v>
      </c>
      <c r="AN15" s="38" t="s">
        <v>1</v>
      </c>
      <c r="AO15" s="38"/>
      <c r="AP15" s="38"/>
      <c r="AQ15" s="38"/>
      <c r="AR15" s="38"/>
      <c r="AS15" s="38"/>
      <c r="AT15" s="38"/>
      <c r="AU15" s="64" t="s">
        <v>1</v>
      </c>
      <c r="AV15" s="33">
        <f t="shared" si="1"/>
        <v>5</v>
      </c>
      <c r="AW15" s="33">
        <f t="shared" si="2"/>
        <v>2</v>
      </c>
      <c r="AX15" s="33">
        <f t="shared" si="3"/>
        <v>1</v>
      </c>
      <c r="AY15" s="33">
        <f t="shared" si="4"/>
        <v>0</v>
      </c>
      <c r="AZ15" s="33">
        <f t="shared" si="5"/>
        <v>0</v>
      </c>
      <c r="BA15" s="33">
        <f t="shared" si="6"/>
        <v>4</v>
      </c>
      <c r="BB15" s="33">
        <f t="shared" si="7"/>
        <v>1</v>
      </c>
      <c r="BC15" s="33">
        <f t="shared" si="8"/>
        <v>0</v>
      </c>
      <c r="BD15" s="33">
        <f t="shared" si="9"/>
        <v>0</v>
      </c>
      <c r="BE15" s="33">
        <f t="shared" si="10"/>
        <v>0</v>
      </c>
      <c r="BF15" s="33">
        <f t="shared" si="11"/>
        <v>0</v>
      </c>
      <c r="BG15" s="33">
        <f t="shared" si="12"/>
        <v>0</v>
      </c>
      <c r="BH15" s="33">
        <f t="shared" si="13"/>
        <v>0</v>
      </c>
      <c r="BI15" s="33">
        <f t="shared" si="14"/>
        <v>0</v>
      </c>
      <c r="BJ15" s="33">
        <f t="shared" si="15"/>
        <v>0</v>
      </c>
    </row>
    <row r="16" ht="30.0" customHeight="1">
      <c r="A16" s="35" t="s">
        <v>76</v>
      </c>
      <c r="B16" s="21"/>
      <c r="C16" s="21"/>
      <c r="D16" s="21"/>
      <c r="E16" s="21"/>
      <c r="F16" s="21"/>
      <c r="G16" s="21"/>
      <c r="H16" s="21"/>
      <c r="I16" s="21" t="s">
        <v>20</v>
      </c>
      <c r="J16" s="21"/>
      <c r="K16" s="21"/>
      <c r="L16" s="21" t="s">
        <v>1</v>
      </c>
      <c r="M16" s="21"/>
      <c r="N16" s="21" t="s">
        <v>1</v>
      </c>
      <c r="O16" s="21"/>
      <c r="P16" s="21"/>
      <c r="Q16" s="21"/>
      <c r="R16" s="21"/>
      <c r="S16" s="21" t="s">
        <v>21</v>
      </c>
      <c r="T16" s="21"/>
      <c r="U16" s="21"/>
      <c r="V16" s="21"/>
      <c r="W16" s="21" t="s">
        <v>20</v>
      </c>
      <c r="X16" s="21"/>
      <c r="Y16" s="21"/>
      <c r="Z16" s="21" t="s">
        <v>3</v>
      </c>
      <c r="AA16" s="21"/>
      <c r="AB16" s="21" t="s">
        <v>1</v>
      </c>
      <c r="AC16" s="21"/>
      <c r="AD16" s="21"/>
      <c r="AE16" s="21" t="s">
        <v>21</v>
      </c>
      <c r="AF16" s="21" t="s">
        <v>33</v>
      </c>
      <c r="AG16" s="21"/>
      <c r="AH16" s="21"/>
      <c r="AI16" s="21" t="s">
        <v>20</v>
      </c>
      <c r="AJ16" s="21"/>
      <c r="AK16" s="21"/>
      <c r="AL16" s="21"/>
      <c r="AM16" s="21" t="s">
        <v>20</v>
      </c>
      <c r="AN16" s="21" t="s">
        <v>1</v>
      </c>
      <c r="AO16" s="21"/>
      <c r="AP16" s="21"/>
      <c r="AQ16" s="21" t="s">
        <v>3</v>
      </c>
      <c r="AR16" s="21"/>
      <c r="AS16" s="21"/>
      <c r="AT16" s="21"/>
      <c r="AU16" s="60"/>
      <c r="AV16" s="33">
        <f t="shared" si="1"/>
        <v>4</v>
      </c>
      <c r="AW16" s="33">
        <f t="shared" si="2"/>
        <v>2</v>
      </c>
      <c r="AX16" s="33">
        <f t="shared" si="3"/>
        <v>2</v>
      </c>
      <c r="AY16" s="33">
        <f t="shared" si="4"/>
        <v>0</v>
      </c>
      <c r="AZ16" s="33">
        <f t="shared" si="5"/>
        <v>0</v>
      </c>
      <c r="BA16" s="33">
        <f t="shared" si="6"/>
        <v>4</v>
      </c>
      <c r="BB16" s="33">
        <f t="shared" si="7"/>
        <v>1</v>
      </c>
      <c r="BC16" s="33">
        <f t="shared" si="8"/>
        <v>0</v>
      </c>
      <c r="BD16" s="33">
        <f t="shared" si="9"/>
        <v>0</v>
      </c>
      <c r="BE16" s="33">
        <f t="shared" si="10"/>
        <v>0</v>
      </c>
      <c r="BF16" s="33">
        <f t="shared" si="11"/>
        <v>0</v>
      </c>
      <c r="BG16" s="33">
        <f t="shared" si="12"/>
        <v>0</v>
      </c>
      <c r="BH16" s="33">
        <f t="shared" si="13"/>
        <v>0</v>
      </c>
      <c r="BI16" s="33">
        <f t="shared" si="14"/>
        <v>0</v>
      </c>
      <c r="BJ16" s="33">
        <f t="shared" si="15"/>
        <v>0</v>
      </c>
    </row>
    <row r="17" ht="30.0" customHeight="1">
      <c r="A17" s="39" t="s">
        <v>77</v>
      </c>
      <c r="B17" s="26"/>
      <c r="C17" s="26"/>
      <c r="D17" s="26"/>
      <c r="E17" s="26"/>
      <c r="F17" s="26"/>
      <c r="G17" s="26"/>
      <c r="H17" s="26"/>
      <c r="I17" s="38"/>
      <c r="J17" s="38" t="s">
        <v>20</v>
      </c>
      <c r="K17" s="38"/>
      <c r="L17" s="38"/>
      <c r="M17" s="38"/>
      <c r="N17" s="38" t="s">
        <v>1</v>
      </c>
      <c r="O17" s="38"/>
      <c r="P17" s="38"/>
      <c r="Q17" s="38"/>
      <c r="R17" s="38"/>
      <c r="S17" s="38"/>
      <c r="T17" s="38" t="s">
        <v>21</v>
      </c>
      <c r="U17" s="38"/>
      <c r="V17" s="38"/>
      <c r="W17" s="38"/>
      <c r="X17" s="38"/>
      <c r="Y17" s="38"/>
      <c r="Z17" s="38" t="s">
        <v>20</v>
      </c>
      <c r="AA17" s="38"/>
      <c r="AB17" s="38"/>
      <c r="AC17" s="38"/>
      <c r="AD17" s="38"/>
      <c r="AE17" s="38"/>
      <c r="AF17" s="26" t="s">
        <v>33</v>
      </c>
      <c r="AG17" s="26"/>
      <c r="AH17" s="26" t="s">
        <v>1</v>
      </c>
      <c r="AI17" s="26"/>
      <c r="AJ17" s="26"/>
      <c r="AK17" s="26"/>
      <c r="AL17" s="26" t="s">
        <v>21</v>
      </c>
      <c r="AM17" s="38" t="s">
        <v>1</v>
      </c>
      <c r="AN17" s="38" t="s">
        <v>20</v>
      </c>
      <c r="AO17" s="38"/>
      <c r="AP17" s="38"/>
      <c r="AQ17" s="38"/>
      <c r="AR17" s="38"/>
      <c r="AS17" s="38"/>
      <c r="AT17" s="38"/>
      <c r="AU17" s="64"/>
      <c r="AV17" s="33">
        <f t="shared" si="1"/>
        <v>3</v>
      </c>
      <c r="AW17" s="33">
        <f t="shared" si="2"/>
        <v>2</v>
      </c>
      <c r="AX17" s="33">
        <f t="shared" si="3"/>
        <v>0</v>
      </c>
      <c r="AY17" s="33">
        <f t="shared" si="4"/>
        <v>0</v>
      </c>
      <c r="AZ17" s="33">
        <f t="shared" si="5"/>
        <v>0</v>
      </c>
      <c r="BA17" s="33">
        <f t="shared" si="6"/>
        <v>3</v>
      </c>
      <c r="BB17" s="33">
        <f t="shared" si="7"/>
        <v>1</v>
      </c>
      <c r="BC17" s="33">
        <f t="shared" si="8"/>
        <v>0</v>
      </c>
      <c r="BD17" s="33">
        <f t="shared" si="9"/>
        <v>0</v>
      </c>
      <c r="BE17" s="33">
        <f t="shared" si="10"/>
        <v>0</v>
      </c>
      <c r="BF17" s="33">
        <f t="shared" si="11"/>
        <v>0</v>
      </c>
      <c r="BG17" s="33">
        <f t="shared" si="12"/>
        <v>0</v>
      </c>
      <c r="BH17" s="33">
        <f t="shared" si="13"/>
        <v>0</v>
      </c>
      <c r="BI17" s="33">
        <f t="shared" si="14"/>
        <v>0</v>
      </c>
      <c r="BJ17" s="33">
        <f t="shared" si="15"/>
        <v>0</v>
      </c>
    </row>
    <row r="18" ht="30.0" customHeight="1">
      <c r="A18" s="35" t="s">
        <v>78</v>
      </c>
      <c r="B18" s="21"/>
      <c r="C18" s="21"/>
      <c r="D18" s="21"/>
      <c r="E18" s="21" t="s">
        <v>1</v>
      </c>
      <c r="F18" s="21"/>
      <c r="G18" s="21"/>
      <c r="H18" s="21"/>
      <c r="I18" s="21" t="s">
        <v>20</v>
      </c>
      <c r="J18" s="21"/>
      <c r="K18" s="21"/>
      <c r="L18" s="21"/>
      <c r="M18" s="21"/>
      <c r="N18" s="21" t="s">
        <v>1</v>
      </c>
      <c r="O18" s="21"/>
      <c r="P18" s="21"/>
      <c r="Q18" s="21"/>
      <c r="R18" s="21"/>
      <c r="S18" s="21" t="s">
        <v>21</v>
      </c>
      <c r="T18" s="21"/>
      <c r="U18" s="21"/>
      <c r="V18" s="21"/>
      <c r="W18" s="21" t="s">
        <v>20</v>
      </c>
      <c r="X18" s="21"/>
      <c r="Y18" s="21"/>
      <c r="Z18" s="21"/>
      <c r="AA18" s="21" t="s">
        <v>1</v>
      </c>
      <c r="AB18" s="21"/>
      <c r="AC18" s="21"/>
      <c r="AD18" s="21" t="s">
        <v>33</v>
      </c>
      <c r="AE18" s="21" t="s">
        <v>21</v>
      </c>
      <c r="AF18" s="21"/>
      <c r="AG18" s="21"/>
      <c r="AH18" s="21" t="s">
        <v>3</v>
      </c>
      <c r="AI18" s="21"/>
      <c r="AJ18" s="21"/>
      <c r="AK18" s="21"/>
      <c r="AL18" s="21"/>
      <c r="AM18" s="21" t="s">
        <v>20</v>
      </c>
      <c r="AN18" s="21"/>
      <c r="AO18" s="21" t="s">
        <v>1</v>
      </c>
      <c r="AP18" s="21"/>
      <c r="AQ18" s="21"/>
      <c r="AR18" s="21"/>
      <c r="AS18" s="21"/>
      <c r="AT18" s="21"/>
      <c r="AU18" s="60" t="s">
        <v>1</v>
      </c>
      <c r="AV18" s="33">
        <f t="shared" si="1"/>
        <v>5</v>
      </c>
      <c r="AW18" s="33">
        <f t="shared" si="2"/>
        <v>2</v>
      </c>
      <c r="AX18" s="33">
        <f t="shared" si="3"/>
        <v>1</v>
      </c>
      <c r="AY18" s="33">
        <f t="shared" si="4"/>
        <v>0</v>
      </c>
      <c r="AZ18" s="33">
        <f t="shared" si="5"/>
        <v>0</v>
      </c>
      <c r="BA18" s="33">
        <f t="shared" si="6"/>
        <v>3</v>
      </c>
      <c r="BB18" s="33">
        <f t="shared" si="7"/>
        <v>1</v>
      </c>
      <c r="BC18" s="33">
        <f t="shared" si="8"/>
        <v>0</v>
      </c>
      <c r="BD18" s="33">
        <f t="shared" si="9"/>
        <v>0</v>
      </c>
      <c r="BE18" s="33">
        <f t="shared" si="10"/>
        <v>0</v>
      </c>
      <c r="BF18" s="33">
        <f t="shared" si="11"/>
        <v>0</v>
      </c>
      <c r="BG18" s="33">
        <f t="shared" si="12"/>
        <v>0</v>
      </c>
      <c r="BH18" s="33">
        <f t="shared" si="13"/>
        <v>0</v>
      </c>
      <c r="BI18" s="33">
        <f t="shared" si="14"/>
        <v>0</v>
      </c>
      <c r="BJ18" s="33">
        <f t="shared" si="15"/>
        <v>0</v>
      </c>
    </row>
    <row r="19" ht="30.0" customHeight="1">
      <c r="A19" s="36" t="s">
        <v>79</v>
      </c>
      <c r="B19" s="26" t="s">
        <v>33</v>
      </c>
      <c r="C19" s="26"/>
      <c r="D19" s="26"/>
      <c r="E19" s="26"/>
      <c r="F19" s="26" t="s">
        <v>34</v>
      </c>
      <c r="G19" s="26"/>
      <c r="H19" s="38"/>
      <c r="I19" s="38" t="s">
        <v>1</v>
      </c>
      <c r="J19" s="38" t="s">
        <v>20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 t="s">
        <v>20</v>
      </c>
      <c r="AA19" s="38" t="s">
        <v>21</v>
      </c>
      <c r="AB19" s="38" t="s">
        <v>1</v>
      </c>
      <c r="AC19" s="38"/>
      <c r="AD19" s="38"/>
      <c r="AE19" s="38" t="s">
        <v>33</v>
      </c>
      <c r="AF19" s="38"/>
      <c r="AG19" s="26"/>
      <c r="AH19" s="26"/>
      <c r="AI19" s="26"/>
      <c r="AJ19" s="26"/>
      <c r="AK19" s="38"/>
      <c r="AL19" s="38" t="s">
        <v>21</v>
      </c>
      <c r="AM19" s="38"/>
      <c r="AN19" s="38" t="s">
        <v>20</v>
      </c>
      <c r="AO19" s="26"/>
      <c r="AP19" s="38"/>
      <c r="AQ19" s="38"/>
      <c r="AR19" s="38"/>
      <c r="AS19" s="38"/>
      <c r="AT19" s="38"/>
      <c r="AU19" s="61"/>
      <c r="AV19" s="33">
        <f t="shared" si="1"/>
        <v>2</v>
      </c>
      <c r="AW19" s="33">
        <f t="shared" si="2"/>
        <v>2</v>
      </c>
      <c r="AX19" s="33">
        <f t="shared" si="3"/>
        <v>0</v>
      </c>
      <c r="AY19" s="33">
        <f t="shared" si="4"/>
        <v>0</v>
      </c>
      <c r="AZ19" s="33">
        <f t="shared" si="5"/>
        <v>0</v>
      </c>
      <c r="BA19" s="33">
        <f t="shared" si="6"/>
        <v>3</v>
      </c>
      <c r="BB19" s="33">
        <f t="shared" si="7"/>
        <v>2</v>
      </c>
      <c r="BC19" s="33">
        <f t="shared" si="8"/>
        <v>1</v>
      </c>
      <c r="BD19" s="33">
        <f t="shared" si="9"/>
        <v>0</v>
      </c>
      <c r="BE19" s="33">
        <f t="shared" si="10"/>
        <v>0</v>
      </c>
      <c r="BF19" s="33">
        <f t="shared" si="11"/>
        <v>0</v>
      </c>
      <c r="BG19" s="33">
        <f t="shared" si="12"/>
        <v>0</v>
      </c>
      <c r="BH19" s="33">
        <f t="shared" si="13"/>
        <v>0</v>
      </c>
      <c r="BI19" s="33">
        <f t="shared" si="14"/>
        <v>0</v>
      </c>
      <c r="BJ19" s="33">
        <f t="shared" si="15"/>
        <v>0</v>
      </c>
    </row>
    <row r="20" ht="30.0" customHeight="1">
      <c r="A20" s="35" t="s">
        <v>80</v>
      </c>
      <c r="B20" s="21"/>
      <c r="C20" s="21"/>
      <c r="D20" s="21"/>
      <c r="E20" s="21" t="s">
        <v>34</v>
      </c>
      <c r="F20" s="21"/>
      <c r="G20" s="21"/>
      <c r="H20" s="21"/>
      <c r="I20" s="21"/>
      <c r="J20" s="21" t="s">
        <v>20</v>
      </c>
      <c r="K20" s="21" t="s">
        <v>1</v>
      </c>
      <c r="L20" s="21"/>
      <c r="M20" s="21"/>
      <c r="N20" s="21"/>
      <c r="O20" s="21"/>
      <c r="P20" s="21"/>
      <c r="Q20" s="21"/>
      <c r="R20" s="60"/>
      <c r="S20" s="60"/>
      <c r="T20" s="60"/>
      <c r="U20" s="60" t="s">
        <v>33</v>
      </c>
      <c r="V20" s="21"/>
      <c r="W20" s="21"/>
      <c r="X20" s="21"/>
      <c r="Y20" s="21"/>
      <c r="Z20" s="21" t="s">
        <v>1</v>
      </c>
      <c r="AA20" s="21" t="s">
        <v>21</v>
      </c>
      <c r="AB20" s="21" t="s">
        <v>20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 t="s">
        <v>21</v>
      </c>
      <c r="AM20" s="21"/>
      <c r="AN20" s="21" t="s">
        <v>20</v>
      </c>
      <c r="AO20" s="21" t="s">
        <v>33</v>
      </c>
      <c r="AP20" s="21"/>
      <c r="AQ20" s="21"/>
      <c r="AR20" s="21"/>
      <c r="AS20" s="21"/>
      <c r="AT20" s="21"/>
      <c r="AU20" s="60"/>
      <c r="AV20" s="33">
        <f t="shared" si="1"/>
        <v>2</v>
      </c>
      <c r="AW20" s="33">
        <f t="shared" si="2"/>
        <v>2</v>
      </c>
      <c r="AX20" s="33">
        <f t="shared" si="3"/>
        <v>0</v>
      </c>
      <c r="AY20" s="33">
        <f t="shared" si="4"/>
        <v>0</v>
      </c>
      <c r="AZ20" s="33">
        <f t="shared" si="5"/>
        <v>0</v>
      </c>
      <c r="BA20" s="33">
        <f t="shared" si="6"/>
        <v>3</v>
      </c>
      <c r="BB20" s="33">
        <f t="shared" si="7"/>
        <v>2</v>
      </c>
      <c r="BC20" s="33">
        <f t="shared" si="8"/>
        <v>1</v>
      </c>
      <c r="BD20" s="33">
        <f t="shared" si="9"/>
        <v>0</v>
      </c>
      <c r="BE20" s="33">
        <f t="shared" si="10"/>
        <v>0</v>
      </c>
      <c r="BF20" s="33">
        <f t="shared" si="11"/>
        <v>0</v>
      </c>
      <c r="BG20" s="33">
        <f t="shared" si="12"/>
        <v>0</v>
      </c>
      <c r="BH20" s="33">
        <f t="shared" si="13"/>
        <v>0</v>
      </c>
      <c r="BI20" s="33">
        <f t="shared" si="14"/>
        <v>0</v>
      </c>
      <c r="BJ20" s="33">
        <f t="shared" si="15"/>
        <v>0</v>
      </c>
    </row>
    <row r="21" ht="30.0" customHeight="1">
      <c r="A21" s="36" t="s">
        <v>81</v>
      </c>
      <c r="B21" s="26"/>
      <c r="C21" s="26" t="s">
        <v>1</v>
      </c>
      <c r="D21" s="26"/>
      <c r="E21" s="26"/>
      <c r="F21" s="26" t="s">
        <v>34</v>
      </c>
      <c r="G21" s="26"/>
      <c r="H21" s="26" t="s">
        <v>3</v>
      </c>
      <c r="I21" s="38" t="s">
        <v>1</v>
      </c>
      <c r="J21" s="38"/>
      <c r="K21" s="38" t="s">
        <v>20</v>
      </c>
      <c r="L21" s="38"/>
      <c r="M21" s="38"/>
      <c r="N21" s="38"/>
      <c r="O21" s="38" t="s">
        <v>1</v>
      </c>
      <c r="P21" s="38"/>
      <c r="Q21" s="38"/>
      <c r="R21" s="38"/>
      <c r="S21" s="65"/>
      <c r="T21" s="65"/>
      <c r="U21" s="65" t="s">
        <v>33</v>
      </c>
      <c r="V21" s="65"/>
      <c r="W21" s="38"/>
      <c r="X21" s="38"/>
      <c r="Y21" s="38"/>
      <c r="Z21" s="38"/>
      <c r="AA21" s="38" t="s">
        <v>1</v>
      </c>
      <c r="AB21" s="38" t="s">
        <v>21</v>
      </c>
      <c r="AC21" s="38" t="s">
        <v>20</v>
      </c>
      <c r="AD21" s="38" t="s">
        <v>3</v>
      </c>
      <c r="AE21" s="38"/>
      <c r="AF21" s="38"/>
      <c r="AG21" s="38"/>
      <c r="AH21" s="38"/>
      <c r="AI21" s="38"/>
      <c r="AJ21" s="38"/>
      <c r="AK21" s="38"/>
      <c r="AL21" s="38"/>
      <c r="AM21" s="26" t="s">
        <v>21</v>
      </c>
      <c r="AN21" s="38" t="s">
        <v>1</v>
      </c>
      <c r="AO21" s="38" t="s">
        <v>20</v>
      </c>
      <c r="AP21" s="38"/>
      <c r="AQ21" s="26"/>
      <c r="AR21" s="26"/>
      <c r="AS21" s="38" t="s">
        <v>33</v>
      </c>
      <c r="AT21" s="38"/>
      <c r="AU21" s="61"/>
      <c r="AV21" s="33">
        <f t="shared" si="1"/>
        <v>5</v>
      </c>
      <c r="AW21" s="33">
        <f t="shared" si="2"/>
        <v>2</v>
      </c>
      <c r="AX21" s="33">
        <f t="shared" si="3"/>
        <v>2</v>
      </c>
      <c r="AY21" s="33">
        <f t="shared" si="4"/>
        <v>0</v>
      </c>
      <c r="AZ21" s="33">
        <f t="shared" si="5"/>
        <v>0</v>
      </c>
      <c r="BA21" s="33">
        <f t="shared" si="6"/>
        <v>3</v>
      </c>
      <c r="BB21" s="33">
        <f t="shared" si="7"/>
        <v>2</v>
      </c>
      <c r="BC21" s="33">
        <f t="shared" si="8"/>
        <v>1</v>
      </c>
      <c r="BD21" s="33">
        <f t="shared" si="9"/>
        <v>0</v>
      </c>
      <c r="BE21" s="33">
        <f t="shared" si="10"/>
        <v>0</v>
      </c>
      <c r="BF21" s="33">
        <f t="shared" si="11"/>
        <v>0</v>
      </c>
      <c r="BG21" s="33">
        <f t="shared" si="12"/>
        <v>0</v>
      </c>
      <c r="BH21" s="33">
        <f t="shared" si="13"/>
        <v>0</v>
      </c>
      <c r="BI21" s="33">
        <f t="shared" si="14"/>
        <v>0</v>
      </c>
      <c r="BJ21" s="33">
        <f t="shared" si="15"/>
        <v>0</v>
      </c>
    </row>
    <row r="22" ht="30.0" customHeight="1">
      <c r="A22" s="35" t="s">
        <v>82</v>
      </c>
      <c r="B22" s="21" t="s">
        <v>1</v>
      </c>
      <c r="C22" s="21"/>
      <c r="D22" s="21"/>
      <c r="E22" s="21"/>
      <c r="F22" s="21" t="s">
        <v>34</v>
      </c>
      <c r="G22" s="21" t="s">
        <v>1</v>
      </c>
      <c r="H22" s="21" t="s">
        <v>3</v>
      </c>
      <c r="I22" s="21"/>
      <c r="J22" s="21" t="s">
        <v>20</v>
      </c>
      <c r="K22" s="21"/>
      <c r="L22" s="21"/>
      <c r="M22" s="21" t="s">
        <v>1</v>
      </c>
      <c r="N22" s="21"/>
      <c r="O22" s="60"/>
      <c r="P22" s="66"/>
      <c r="Q22" s="21"/>
      <c r="R22" s="60"/>
      <c r="S22" s="60"/>
      <c r="T22" s="60"/>
      <c r="U22" s="60"/>
      <c r="V22" s="21" t="s">
        <v>33</v>
      </c>
      <c r="W22" s="21"/>
      <c r="X22" s="21"/>
      <c r="Y22" s="21"/>
      <c r="Z22" s="21" t="s">
        <v>1</v>
      </c>
      <c r="AA22" s="21" t="s">
        <v>21</v>
      </c>
      <c r="AB22" s="21" t="s">
        <v>20</v>
      </c>
      <c r="AC22" s="21"/>
      <c r="AD22" s="21" t="s">
        <v>3</v>
      </c>
      <c r="AE22" s="21"/>
      <c r="AF22" s="21"/>
      <c r="AG22" s="21"/>
      <c r="AH22" s="21"/>
      <c r="AI22" s="21"/>
      <c r="AJ22" s="21"/>
      <c r="AK22" s="21"/>
      <c r="AL22" s="21" t="s">
        <v>21</v>
      </c>
      <c r="AM22" s="21"/>
      <c r="AN22" s="21" t="s">
        <v>20</v>
      </c>
      <c r="AO22" s="21" t="s">
        <v>1</v>
      </c>
      <c r="AP22" s="21"/>
      <c r="AQ22" s="21" t="s">
        <v>33</v>
      </c>
      <c r="AR22" s="21"/>
      <c r="AS22" s="21"/>
      <c r="AT22" s="21"/>
      <c r="AU22" s="60"/>
      <c r="AV22" s="33">
        <f t="shared" si="1"/>
        <v>5</v>
      </c>
      <c r="AW22" s="33">
        <f t="shared" si="2"/>
        <v>2</v>
      </c>
      <c r="AX22" s="33">
        <f t="shared" si="3"/>
        <v>2</v>
      </c>
      <c r="AY22" s="33">
        <f t="shared" si="4"/>
        <v>0</v>
      </c>
      <c r="AZ22" s="33">
        <f t="shared" si="5"/>
        <v>0</v>
      </c>
      <c r="BA22" s="33">
        <f t="shared" si="6"/>
        <v>3</v>
      </c>
      <c r="BB22" s="33">
        <f t="shared" si="7"/>
        <v>2</v>
      </c>
      <c r="BC22" s="33">
        <f t="shared" si="8"/>
        <v>1</v>
      </c>
      <c r="BD22" s="33">
        <f t="shared" si="9"/>
        <v>0</v>
      </c>
      <c r="BE22" s="33">
        <f t="shared" si="10"/>
        <v>0</v>
      </c>
      <c r="BF22" s="33">
        <f t="shared" si="11"/>
        <v>0</v>
      </c>
      <c r="BG22" s="33">
        <f t="shared" si="12"/>
        <v>0</v>
      </c>
      <c r="BH22" s="33">
        <f t="shared" si="13"/>
        <v>0</v>
      </c>
      <c r="BI22" s="33">
        <f t="shared" si="14"/>
        <v>0</v>
      </c>
      <c r="BJ22" s="33">
        <f t="shared" si="15"/>
        <v>0</v>
      </c>
    </row>
    <row r="23" ht="30.0" customHeight="1">
      <c r="A23" s="36" t="s">
        <v>83</v>
      </c>
      <c r="B23" s="26"/>
      <c r="C23" s="26" t="s">
        <v>4</v>
      </c>
      <c r="D23" s="26" t="s">
        <v>20</v>
      </c>
      <c r="E23" s="26" t="s">
        <v>1</v>
      </c>
      <c r="F23" s="26"/>
      <c r="G23" s="26"/>
      <c r="H23" s="38" t="s">
        <v>10</v>
      </c>
      <c r="I23" s="38" t="s">
        <v>3</v>
      </c>
      <c r="J23" s="38"/>
      <c r="K23" s="38" t="s">
        <v>1</v>
      </c>
      <c r="L23" s="38"/>
      <c r="M23" s="38"/>
      <c r="N23" s="38"/>
      <c r="O23" s="38"/>
      <c r="P23" s="67"/>
      <c r="Q23" s="38"/>
      <c r="R23" s="38" t="s">
        <v>20</v>
      </c>
      <c r="S23" s="67"/>
      <c r="T23" s="67"/>
      <c r="U23" s="67" t="s">
        <v>1</v>
      </c>
      <c r="V23" s="67"/>
      <c r="W23" s="38"/>
      <c r="X23" s="38" t="s">
        <v>9</v>
      </c>
      <c r="Y23" s="38"/>
      <c r="Z23" s="38"/>
      <c r="AA23" s="38" t="s">
        <v>4</v>
      </c>
      <c r="AB23" s="38"/>
      <c r="AC23" s="38" t="s">
        <v>33</v>
      </c>
      <c r="AD23" s="38"/>
      <c r="AE23" s="38"/>
      <c r="AF23" s="38" t="s">
        <v>5</v>
      </c>
      <c r="AG23" s="38"/>
      <c r="AH23" s="38" t="s">
        <v>1</v>
      </c>
      <c r="AI23" s="26"/>
      <c r="AJ23" s="26"/>
      <c r="AK23" s="26"/>
      <c r="AL23" s="26" t="s">
        <v>20</v>
      </c>
      <c r="AM23" s="38"/>
      <c r="AN23" s="38"/>
      <c r="AO23" s="38" t="s">
        <v>34</v>
      </c>
      <c r="AP23" s="38"/>
      <c r="AQ23" s="38"/>
      <c r="AR23" s="38" t="s">
        <v>10</v>
      </c>
      <c r="AS23" s="38"/>
      <c r="AT23" s="38"/>
      <c r="AU23" s="64"/>
      <c r="AV23" s="33">
        <f t="shared" si="1"/>
        <v>4</v>
      </c>
      <c r="AW23" s="33">
        <f t="shared" si="2"/>
        <v>0</v>
      </c>
      <c r="AX23" s="33">
        <f t="shared" si="3"/>
        <v>1</v>
      </c>
      <c r="AY23" s="33">
        <f t="shared" si="4"/>
        <v>2</v>
      </c>
      <c r="AZ23" s="33">
        <f t="shared" si="5"/>
        <v>1</v>
      </c>
      <c r="BA23" s="33">
        <f t="shared" si="6"/>
        <v>3</v>
      </c>
      <c r="BB23" s="33">
        <f t="shared" si="7"/>
        <v>1</v>
      </c>
      <c r="BC23" s="33">
        <f t="shared" si="8"/>
        <v>1</v>
      </c>
      <c r="BD23" s="33">
        <f t="shared" si="9"/>
        <v>1</v>
      </c>
      <c r="BE23" s="33">
        <f t="shared" si="10"/>
        <v>0</v>
      </c>
      <c r="BF23" s="33">
        <f t="shared" si="11"/>
        <v>2</v>
      </c>
      <c r="BG23" s="33">
        <f t="shared" si="12"/>
        <v>0</v>
      </c>
      <c r="BH23" s="33">
        <f t="shared" si="13"/>
        <v>0</v>
      </c>
      <c r="BI23" s="33">
        <f t="shared" si="14"/>
        <v>0</v>
      </c>
      <c r="BJ23" s="33">
        <f t="shared" si="15"/>
        <v>0</v>
      </c>
    </row>
    <row r="24" ht="30.0" customHeight="1">
      <c r="A24" s="35" t="s">
        <v>84</v>
      </c>
      <c r="B24" s="21"/>
      <c r="C24" s="21"/>
      <c r="D24" s="21" t="s">
        <v>20</v>
      </c>
      <c r="E24" s="21" t="s">
        <v>1</v>
      </c>
      <c r="F24" s="21" t="s">
        <v>4</v>
      </c>
      <c r="G24" s="21"/>
      <c r="H24" s="21"/>
      <c r="I24" s="21"/>
      <c r="J24" s="21" t="s">
        <v>10</v>
      </c>
      <c r="K24" s="21"/>
      <c r="L24" s="21"/>
      <c r="M24" s="21" t="s">
        <v>3</v>
      </c>
      <c r="N24" s="21"/>
      <c r="O24" s="21" t="s">
        <v>1</v>
      </c>
      <c r="P24" s="21"/>
      <c r="Q24" s="21" t="s">
        <v>20</v>
      </c>
      <c r="R24" s="21"/>
      <c r="S24" s="21"/>
      <c r="T24" s="21"/>
      <c r="U24" s="21"/>
      <c r="V24" s="21" t="s">
        <v>9</v>
      </c>
      <c r="W24" s="21"/>
      <c r="X24" s="21" t="s">
        <v>1</v>
      </c>
      <c r="Y24" s="21"/>
      <c r="Z24" s="21"/>
      <c r="AA24" s="21"/>
      <c r="AB24" s="21"/>
      <c r="AC24" s="21"/>
      <c r="AD24" s="21" t="s">
        <v>4</v>
      </c>
      <c r="AE24" s="21"/>
      <c r="AF24" s="21" t="s">
        <v>34</v>
      </c>
      <c r="AG24" s="21"/>
      <c r="AH24" s="21" t="s">
        <v>5</v>
      </c>
      <c r="AI24" s="21"/>
      <c r="AJ24" s="21" t="s">
        <v>1</v>
      </c>
      <c r="AK24" s="21" t="s">
        <v>20</v>
      </c>
      <c r="AL24" s="21"/>
      <c r="AM24" s="21"/>
      <c r="AN24" s="21" t="s">
        <v>10</v>
      </c>
      <c r="AO24" s="21"/>
      <c r="AP24" s="21"/>
      <c r="AQ24" s="21"/>
      <c r="AR24" s="21" t="s">
        <v>34</v>
      </c>
      <c r="AS24" s="21"/>
      <c r="AT24" s="21"/>
      <c r="AU24" s="60"/>
      <c r="AV24" s="33">
        <f t="shared" si="1"/>
        <v>4</v>
      </c>
      <c r="AW24" s="33">
        <f t="shared" si="2"/>
        <v>0</v>
      </c>
      <c r="AX24" s="33">
        <f t="shared" si="3"/>
        <v>1</v>
      </c>
      <c r="AY24" s="33">
        <f t="shared" si="4"/>
        <v>2</v>
      </c>
      <c r="AZ24" s="33">
        <f t="shared" si="5"/>
        <v>1</v>
      </c>
      <c r="BA24" s="33">
        <f t="shared" si="6"/>
        <v>3</v>
      </c>
      <c r="BB24" s="33">
        <f t="shared" si="7"/>
        <v>0</v>
      </c>
      <c r="BC24" s="33">
        <f t="shared" si="8"/>
        <v>2</v>
      </c>
      <c r="BD24" s="33">
        <f t="shared" si="9"/>
        <v>1</v>
      </c>
      <c r="BE24" s="33">
        <f t="shared" si="10"/>
        <v>0</v>
      </c>
      <c r="BF24" s="33">
        <f t="shared" si="11"/>
        <v>2</v>
      </c>
      <c r="BG24" s="33">
        <f t="shared" si="12"/>
        <v>0</v>
      </c>
      <c r="BH24" s="33">
        <f t="shared" si="13"/>
        <v>0</v>
      </c>
      <c r="BI24" s="33">
        <f t="shared" si="14"/>
        <v>0</v>
      </c>
      <c r="BJ24" s="33">
        <f t="shared" si="15"/>
        <v>0</v>
      </c>
    </row>
    <row r="25" ht="30.0" customHeight="1">
      <c r="A25" s="36" t="s">
        <v>85</v>
      </c>
      <c r="B25" s="26"/>
      <c r="C25" s="26" t="s">
        <v>20</v>
      </c>
      <c r="D25" s="26"/>
      <c r="E25" s="26" t="s">
        <v>1</v>
      </c>
      <c r="F25" s="26"/>
      <c r="G25" s="26" t="s">
        <v>4</v>
      </c>
      <c r="H25" s="38"/>
      <c r="I25" s="38"/>
      <c r="J25" s="38"/>
      <c r="K25" s="38" t="s">
        <v>10</v>
      </c>
      <c r="L25" s="38"/>
      <c r="M25" s="38" t="s">
        <v>3</v>
      </c>
      <c r="N25" s="38"/>
      <c r="O25" s="38"/>
      <c r="P25" s="38" t="s">
        <v>20</v>
      </c>
      <c r="Q25" s="38" t="s">
        <v>1</v>
      </c>
      <c r="R25" s="38"/>
      <c r="S25" s="38"/>
      <c r="T25" s="38"/>
      <c r="U25" s="38" t="s">
        <v>1</v>
      </c>
      <c r="V25" s="38" t="s">
        <v>9</v>
      </c>
      <c r="W25" s="38"/>
      <c r="X25" s="38"/>
      <c r="Y25" s="38"/>
      <c r="Z25" s="38" t="s">
        <v>1</v>
      </c>
      <c r="AA25" s="38" t="s">
        <v>4</v>
      </c>
      <c r="AB25" s="38"/>
      <c r="AC25" s="38"/>
      <c r="AD25" s="38"/>
      <c r="AE25" s="38"/>
      <c r="AF25" s="38" t="s">
        <v>34</v>
      </c>
      <c r="AG25" s="38"/>
      <c r="AH25" s="38" t="s">
        <v>1</v>
      </c>
      <c r="AI25" s="38" t="s">
        <v>20</v>
      </c>
      <c r="AJ25" s="38"/>
      <c r="AK25" s="26"/>
      <c r="AL25" s="38"/>
      <c r="AM25" s="38"/>
      <c r="AN25" s="38"/>
      <c r="AO25" s="38" t="s">
        <v>10</v>
      </c>
      <c r="AP25" s="38" t="s">
        <v>5</v>
      </c>
      <c r="AQ25" s="38"/>
      <c r="AR25" s="38" t="s">
        <v>34</v>
      </c>
      <c r="AS25" s="38"/>
      <c r="AT25" s="38"/>
      <c r="AU25" s="64"/>
      <c r="AV25" s="33">
        <f t="shared" si="1"/>
        <v>5</v>
      </c>
      <c r="AW25" s="33">
        <f t="shared" si="2"/>
        <v>0</v>
      </c>
      <c r="AX25" s="33">
        <f t="shared" si="3"/>
        <v>1</v>
      </c>
      <c r="AY25" s="33">
        <f t="shared" si="4"/>
        <v>2</v>
      </c>
      <c r="AZ25" s="33">
        <f t="shared" si="5"/>
        <v>1</v>
      </c>
      <c r="BA25" s="33">
        <f t="shared" si="6"/>
        <v>3</v>
      </c>
      <c r="BB25" s="33">
        <f t="shared" si="7"/>
        <v>0</v>
      </c>
      <c r="BC25" s="33">
        <f t="shared" si="8"/>
        <v>2</v>
      </c>
      <c r="BD25" s="33">
        <f t="shared" si="9"/>
        <v>1</v>
      </c>
      <c r="BE25" s="33">
        <f t="shared" si="10"/>
        <v>0</v>
      </c>
      <c r="BF25" s="33">
        <f t="shared" si="11"/>
        <v>2</v>
      </c>
      <c r="BG25" s="33">
        <f t="shared" si="12"/>
        <v>0</v>
      </c>
      <c r="BH25" s="33">
        <f t="shared" si="13"/>
        <v>0</v>
      </c>
      <c r="BI25" s="33">
        <f t="shared" si="14"/>
        <v>0</v>
      </c>
      <c r="BJ25" s="33">
        <f t="shared" si="15"/>
        <v>0</v>
      </c>
    </row>
    <row r="26" ht="30.0" customHeight="1">
      <c r="A26" s="35" t="s">
        <v>86</v>
      </c>
      <c r="B26" s="21"/>
      <c r="C26" s="21"/>
      <c r="D26" s="21"/>
      <c r="E26" s="21"/>
      <c r="F26" s="21" t="s">
        <v>47</v>
      </c>
      <c r="G26" s="21"/>
      <c r="H26" s="21"/>
      <c r="I26" s="21"/>
      <c r="J26" s="21"/>
      <c r="K26" s="21"/>
      <c r="L26" s="21"/>
      <c r="M26" s="21" t="s">
        <v>34</v>
      </c>
      <c r="N26" s="21"/>
      <c r="O26" s="21" t="s">
        <v>20</v>
      </c>
      <c r="P26" s="21"/>
      <c r="Q26" s="21" t="s">
        <v>1</v>
      </c>
      <c r="R26" s="21"/>
      <c r="S26" s="21"/>
      <c r="T26" s="21"/>
      <c r="U26" s="21"/>
      <c r="V26" s="21"/>
      <c r="W26" s="21"/>
      <c r="X26" s="21" t="s">
        <v>4</v>
      </c>
      <c r="Y26" s="21" t="s">
        <v>9</v>
      </c>
      <c r="Z26" s="21"/>
      <c r="AA26" s="21" t="s">
        <v>20</v>
      </c>
      <c r="AB26" s="21"/>
      <c r="AC26" s="21"/>
      <c r="AD26" s="21" t="s">
        <v>34</v>
      </c>
      <c r="AE26" s="21" t="s">
        <v>3</v>
      </c>
      <c r="AF26" s="21" t="s">
        <v>10</v>
      </c>
      <c r="AG26" s="21"/>
      <c r="AH26" s="21" t="s">
        <v>1</v>
      </c>
      <c r="AI26" s="21"/>
      <c r="AJ26" s="21" t="s">
        <v>5</v>
      </c>
      <c r="AK26" s="21"/>
      <c r="AL26" s="21"/>
      <c r="AM26" s="21" t="s">
        <v>20</v>
      </c>
      <c r="AN26" s="21" t="s">
        <v>4</v>
      </c>
      <c r="AO26" s="21"/>
      <c r="AP26" s="21"/>
      <c r="AQ26" s="21"/>
      <c r="AR26" s="21" t="s">
        <v>1</v>
      </c>
      <c r="AS26" s="21"/>
      <c r="AT26" s="21"/>
      <c r="AU26" s="60"/>
      <c r="AV26" s="33">
        <f t="shared" si="1"/>
        <v>3</v>
      </c>
      <c r="AW26" s="33">
        <f t="shared" si="2"/>
        <v>0</v>
      </c>
      <c r="AX26" s="33">
        <f t="shared" si="3"/>
        <v>1</v>
      </c>
      <c r="AY26" s="33">
        <f t="shared" si="4"/>
        <v>2</v>
      </c>
      <c r="AZ26" s="33">
        <f t="shared" si="5"/>
        <v>1</v>
      </c>
      <c r="BA26" s="33">
        <f t="shared" si="6"/>
        <v>3</v>
      </c>
      <c r="BB26" s="33">
        <f t="shared" si="7"/>
        <v>0</v>
      </c>
      <c r="BC26" s="33">
        <f t="shared" si="8"/>
        <v>2</v>
      </c>
      <c r="BD26" s="33">
        <f t="shared" si="9"/>
        <v>1</v>
      </c>
      <c r="BE26" s="33">
        <f t="shared" si="10"/>
        <v>0</v>
      </c>
      <c r="BF26" s="33">
        <f t="shared" si="11"/>
        <v>1</v>
      </c>
      <c r="BG26" s="33">
        <f t="shared" si="12"/>
        <v>0</v>
      </c>
      <c r="BH26" s="33">
        <f t="shared" si="13"/>
        <v>0</v>
      </c>
      <c r="BI26" s="33">
        <f t="shared" si="14"/>
        <v>0</v>
      </c>
      <c r="BJ26" s="33">
        <f t="shared" si="15"/>
        <v>0</v>
      </c>
    </row>
    <row r="27" ht="30.0" customHeight="1">
      <c r="A27" s="36" t="s">
        <v>87</v>
      </c>
      <c r="B27" s="26"/>
      <c r="C27" s="26" t="s">
        <v>9</v>
      </c>
      <c r="D27" s="26"/>
      <c r="E27" s="26"/>
      <c r="F27" s="26"/>
      <c r="G27" s="26" t="s">
        <v>47</v>
      </c>
      <c r="H27" s="38"/>
      <c r="I27" s="38"/>
      <c r="J27" s="38"/>
      <c r="K27" s="38"/>
      <c r="L27" s="38"/>
      <c r="M27" s="38"/>
      <c r="N27" s="38" t="s">
        <v>20</v>
      </c>
      <c r="O27" s="38" t="s">
        <v>20</v>
      </c>
      <c r="P27" s="38" t="s">
        <v>34</v>
      </c>
      <c r="Q27" s="38" t="s">
        <v>1</v>
      </c>
      <c r="R27" s="38"/>
      <c r="S27" s="38"/>
      <c r="T27" s="38"/>
      <c r="U27" s="38"/>
      <c r="V27" s="38"/>
      <c r="W27" s="38"/>
      <c r="X27" s="38" t="s">
        <v>4</v>
      </c>
      <c r="Y27" s="38"/>
      <c r="Z27" s="38" t="s">
        <v>20</v>
      </c>
      <c r="AA27" s="38" t="s">
        <v>10</v>
      </c>
      <c r="AB27" s="38" t="s">
        <v>9</v>
      </c>
      <c r="AC27" s="38"/>
      <c r="AD27" s="38"/>
      <c r="AE27" s="38"/>
      <c r="AF27" s="38"/>
      <c r="AG27" s="38"/>
      <c r="AH27" s="38" t="s">
        <v>1</v>
      </c>
      <c r="AI27" s="38"/>
      <c r="AJ27" s="38" t="s">
        <v>5</v>
      </c>
      <c r="AK27" s="38"/>
      <c r="AL27" s="38"/>
      <c r="AM27" s="38" t="s">
        <v>20</v>
      </c>
      <c r="AN27" s="38" t="s">
        <v>4</v>
      </c>
      <c r="AO27" s="38"/>
      <c r="AP27" s="38"/>
      <c r="AQ27" s="26"/>
      <c r="AR27" s="38" t="s">
        <v>1</v>
      </c>
      <c r="AS27" s="38"/>
      <c r="AT27" s="38"/>
      <c r="AU27" s="64"/>
      <c r="AV27" s="33">
        <f t="shared" si="1"/>
        <v>3</v>
      </c>
      <c r="AW27" s="33">
        <f t="shared" si="2"/>
        <v>0</v>
      </c>
      <c r="AX27" s="33">
        <f t="shared" si="3"/>
        <v>0</v>
      </c>
      <c r="AY27" s="33">
        <f t="shared" si="4"/>
        <v>2</v>
      </c>
      <c r="AZ27" s="33">
        <f t="shared" si="5"/>
        <v>1</v>
      </c>
      <c r="BA27" s="33">
        <f t="shared" si="6"/>
        <v>4</v>
      </c>
      <c r="BB27" s="33">
        <f t="shared" si="7"/>
        <v>0</v>
      </c>
      <c r="BC27" s="33">
        <f t="shared" si="8"/>
        <v>1</v>
      </c>
      <c r="BD27" s="33">
        <f t="shared" si="9"/>
        <v>2</v>
      </c>
      <c r="BE27" s="33">
        <f t="shared" si="10"/>
        <v>0</v>
      </c>
      <c r="BF27" s="33">
        <f t="shared" si="11"/>
        <v>1</v>
      </c>
      <c r="BG27" s="33">
        <f t="shared" si="12"/>
        <v>0</v>
      </c>
      <c r="BH27" s="33">
        <f t="shared" si="13"/>
        <v>0</v>
      </c>
      <c r="BI27" s="33">
        <f t="shared" si="14"/>
        <v>0</v>
      </c>
      <c r="BJ27" s="33">
        <f t="shared" si="15"/>
        <v>0</v>
      </c>
    </row>
    <row r="28" ht="30.0" customHeight="1">
      <c r="A28" s="35" t="s">
        <v>88</v>
      </c>
      <c r="B28" s="21"/>
      <c r="C28" s="21" t="s">
        <v>9</v>
      </c>
      <c r="D28" s="21" t="s">
        <v>3</v>
      </c>
      <c r="E28" s="21"/>
      <c r="F28" s="21"/>
      <c r="G28" s="21" t="s">
        <v>47</v>
      </c>
      <c r="H28" s="21"/>
      <c r="I28" s="21"/>
      <c r="J28" s="21"/>
      <c r="K28" s="21"/>
      <c r="L28" s="21" t="s">
        <v>34</v>
      </c>
      <c r="M28" s="21"/>
      <c r="N28" s="21"/>
      <c r="O28" s="21" t="s">
        <v>20</v>
      </c>
      <c r="P28" s="21"/>
      <c r="Q28" s="21"/>
      <c r="R28" s="21"/>
      <c r="S28" s="21"/>
      <c r="T28" s="21"/>
      <c r="U28" s="21"/>
      <c r="V28" s="21"/>
      <c r="W28" s="21" t="s">
        <v>10</v>
      </c>
      <c r="X28" s="21" t="s">
        <v>4</v>
      </c>
      <c r="Y28" s="21"/>
      <c r="Z28" s="21"/>
      <c r="AA28" s="21" t="s">
        <v>20</v>
      </c>
      <c r="AB28" s="21" t="s">
        <v>9</v>
      </c>
      <c r="AC28" s="21" t="s">
        <v>34</v>
      </c>
      <c r="AD28" s="21"/>
      <c r="AE28" s="21" t="s">
        <v>3</v>
      </c>
      <c r="AF28" s="21"/>
      <c r="AG28" s="21"/>
      <c r="AH28" s="21" t="s">
        <v>1</v>
      </c>
      <c r="AI28" s="21"/>
      <c r="AJ28" s="21"/>
      <c r="AK28" s="21" t="s">
        <v>5</v>
      </c>
      <c r="AL28" s="21"/>
      <c r="AM28" s="21" t="s">
        <v>20</v>
      </c>
      <c r="AN28" s="21"/>
      <c r="AO28" s="21"/>
      <c r="AP28" s="21"/>
      <c r="AQ28" s="21" t="s">
        <v>4</v>
      </c>
      <c r="AR28" s="21"/>
      <c r="AS28" s="21"/>
      <c r="AT28" s="21" t="s">
        <v>1</v>
      </c>
      <c r="AU28" s="60"/>
      <c r="AV28" s="33">
        <f t="shared" si="1"/>
        <v>2</v>
      </c>
      <c r="AW28" s="33">
        <f t="shared" si="2"/>
        <v>0</v>
      </c>
      <c r="AX28" s="33">
        <f t="shared" si="3"/>
        <v>2</v>
      </c>
      <c r="AY28" s="33">
        <f t="shared" si="4"/>
        <v>2</v>
      </c>
      <c r="AZ28" s="33">
        <f t="shared" si="5"/>
        <v>1</v>
      </c>
      <c r="BA28" s="33">
        <f t="shared" si="6"/>
        <v>3</v>
      </c>
      <c r="BB28" s="33">
        <f t="shared" si="7"/>
        <v>0</v>
      </c>
      <c r="BC28" s="33">
        <f t="shared" si="8"/>
        <v>2</v>
      </c>
      <c r="BD28" s="33">
        <f t="shared" si="9"/>
        <v>2</v>
      </c>
      <c r="BE28" s="33">
        <f t="shared" si="10"/>
        <v>0</v>
      </c>
      <c r="BF28" s="33">
        <f t="shared" si="11"/>
        <v>1</v>
      </c>
      <c r="BG28" s="33">
        <f t="shared" si="12"/>
        <v>0</v>
      </c>
      <c r="BH28" s="33">
        <f t="shared" si="13"/>
        <v>0</v>
      </c>
      <c r="BI28" s="33">
        <f t="shared" si="14"/>
        <v>0</v>
      </c>
      <c r="BJ28" s="33">
        <f t="shared" si="15"/>
        <v>0</v>
      </c>
    </row>
    <row r="29" ht="30.0" customHeight="1">
      <c r="A29" s="39" t="s">
        <v>89</v>
      </c>
      <c r="B29" s="26"/>
      <c r="C29" s="26" t="s">
        <v>4</v>
      </c>
      <c r="D29" s="26"/>
      <c r="E29" s="26" t="s">
        <v>9</v>
      </c>
      <c r="F29" s="26" t="s">
        <v>5</v>
      </c>
      <c r="G29" s="26" t="s">
        <v>47</v>
      </c>
      <c r="H29" s="38"/>
      <c r="I29" s="38" t="s">
        <v>10</v>
      </c>
      <c r="J29" s="38"/>
      <c r="K29" s="38"/>
      <c r="L29" s="38" t="s">
        <v>1</v>
      </c>
      <c r="M29" s="38"/>
      <c r="N29" s="38" t="s">
        <v>20</v>
      </c>
      <c r="O29" s="38"/>
      <c r="P29" s="38"/>
      <c r="Q29" s="38" t="s">
        <v>1</v>
      </c>
      <c r="R29" s="38"/>
      <c r="S29" s="38"/>
      <c r="T29" s="38" t="s">
        <v>33</v>
      </c>
      <c r="U29" s="38"/>
      <c r="V29" s="38"/>
      <c r="W29" s="38"/>
      <c r="X29" s="38"/>
      <c r="Y29" s="38"/>
      <c r="Z29" s="38"/>
      <c r="AA29" s="38"/>
      <c r="AB29" s="38" t="s">
        <v>20</v>
      </c>
      <c r="AC29" s="38"/>
      <c r="AD29" s="38"/>
      <c r="AE29" s="38" t="s">
        <v>4</v>
      </c>
      <c r="AF29" s="38"/>
      <c r="AG29" s="38"/>
      <c r="AH29" s="38"/>
      <c r="AI29" s="38"/>
      <c r="AJ29" s="38"/>
      <c r="AK29" s="26"/>
      <c r="AL29" s="26"/>
      <c r="AM29" s="38"/>
      <c r="AN29" s="38"/>
      <c r="AO29" s="38" t="s">
        <v>33</v>
      </c>
      <c r="AP29" s="38" t="s">
        <v>5</v>
      </c>
      <c r="AQ29" s="38"/>
      <c r="AR29" s="38" t="s">
        <v>20</v>
      </c>
      <c r="AS29" s="26" t="s">
        <v>4</v>
      </c>
      <c r="AT29" s="26"/>
      <c r="AU29" s="64"/>
      <c r="AV29" s="33">
        <f t="shared" si="1"/>
        <v>2</v>
      </c>
      <c r="AW29" s="33">
        <f t="shared" si="2"/>
        <v>0</v>
      </c>
      <c r="AX29" s="33">
        <f t="shared" si="3"/>
        <v>0</v>
      </c>
      <c r="AY29" s="33">
        <f t="shared" si="4"/>
        <v>3</v>
      </c>
      <c r="AZ29" s="33">
        <f t="shared" si="5"/>
        <v>2</v>
      </c>
      <c r="BA29" s="33">
        <f t="shared" si="6"/>
        <v>3</v>
      </c>
      <c r="BB29" s="33">
        <f t="shared" si="7"/>
        <v>2</v>
      </c>
      <c r="BC29" s="33">
        <f t="shared" si="8"/>
        <v>0</v>
      </c>
      <c r="BD29" s="33">
        <f t="shared" si="9"/>
        <v>1</v>
      </c>
      <c r="BE29" s="33">
        <f t="shared" si="10"/>
        <v>0</v>
      </c>
      <c r="BF29" s="33">
        <f t="shared" si="11"/>
        <v>1</v>
      </c>
      <c r="BG29" s="33">
        <f t="shared" si="12"/>
        <v>0</v>
      </c>
      <c r="BH29" s="33">
        <f t="shared" si="13"/>
        <v>0</v>
      </c>
      <c r="BI29" s="33">
        <f t="shared" si="14"/>
        <v>0</v>
      </c>
      <c r="BJ29" s="33">
        <f t="shared" si="15"/>
        <v>0</v>
      </c>
    </row>
    <row r="30" ht="30.0" customHeight="1">
      <c r="A30" s="35" t="s">
        <v>90</v>
      </c>
      <c r="B30" s="21"/>
      <c r="C30" s="21" t="s">
        <v>4</v>
      </c>
      <c r="D30" s="21"/>
      <c r="E30" s="21" t="s">
        <v>9</v>
      </c>
      <c r="F30" s="21" t="s">
        <v>5</v>
      </c>
      <c r="G30" s="21"/>
      <c r="H30" s="21"/>
      <c r="I30" s="21"/>
      <c r="J30" s="21" t="s">
        <v>10</v>
      </c>
      <c r="K30" s="21" t="s">
        <v>20</v>
      </c>
      <c r="L30" s="21"/>
      <c r="M30" s="21"/>
      <c r="N30" s="21"/>
      <c r="O30" s="21"/>
      <c r="P30" s="21" t="s">
        <v>1</v>
      </c>
      <c r="Q30" s="21" t="s">
        <v>33</v>
      </c>
      <c r="R30" s="21"/>
      <c r="S30" s="21"/>
      <c r="T30" s="21"/>
      <c r="U30" s="21"/>
      <c r="V30" s="21"/>
      <c r="W30" s="21"/>
      <c r="X30" s="21"/>
      <c r="Y30" s="21"/>
      <c r="Z30" s="21"/>
      <c r="AA30" s="21" t="s">
        <v>1</v>
      </c>
      <c r="AB30" s="21"/>
      <c r="AC30" s="21"/>
      <c r="AD30" s="21"/>
      <c r="AE30" s="21" t="s">
        <v>4</v>
      </c>
      <c r="AF30" s="21"/>
      <c r="AG30" s="21"/>
      <c r="AH30" s="21"/>
      <c r="AI30" s="21"/>
      <c r="AJ30" s="21"/>
      <c r="AK30" s="21"/>
      <c r="AL30" s="21"/>
      <c r="AM30" s="21"/>
      <c r="AN30" s="21" t="s">
        <v>33</v>
      </c>
      <c r="AO30" s="21" t="s">
        <v>20</v>
      </c>
      <c r="AP30" s="21" t="s">
        <v>5</v>
      </c>
      <c r="AQ30" s="21"/>
      <c r="AR30" s="21"/>
      <c r="AS30" s="21" t="s">
        <v>4</v>
      </c>
      <c r="AT30" s="21"/>
      <c r="AU30" s="60"/>
      <c r="AV30" s="33">
        <f t="shared" si="1"/>
        <v>2</v>
      </c>
      <c r="AW30" s="33">
        <f t="shared" si="2"/>
        <v>0</v>
      </c>
      <c r="AX30" s="33">
        <f t="shared" si="3"/>
        <v>0</v>
      </c>
      <c r="AY30" s="33">
        <f t="shared" si="4"/>
        <v>3</v>
      </c>
      <c r="AZ30" s="33">
        <f t="shared" si="5"/>
        <v>2</v>
      </c>
      <c r="BA30" s="33">
        <f t="shared" si="6"/>
        <v>2</v>
      </c>
      <c r="BB30" s="33">
        <f t="shared" si="7"/>
        <v>2</v>
      </c>
      <c r="BC30" s="33">
        <f t="shared" si="8"/>
        <v>0</v>
      </c>
      <c r="BD30" s="33">
        <f t="shared" si="9"/>
        <v>1</v>
      </c>
      <c r="BE30" s="33">
        <f t="shared" si="10"/>
        <v>0</v>
      </c>
      <c r="BF30" s="33">
        <f t="shared" si="11"/>
        <v>1</v>
      </c>
      <c r="BG30" s="33">
        <f t="shared" si="12"/>
        <v>0</v>
      </c>
      <c r="BH30" s="33">
        <f t="shared" si="13"/>
        <v>0</v>
      </c>
      <c r="BI30" s="33">
        <f t="shared" si="14"/>
        <v>0</v>
      </c>
      <c r="BJ30" s="33">
        <f t="shared" si="15"/>
        <v>0</v>
      </c>
    </row>
    <row r="31" ht="30.0" customHeight="1">
      <c r="A31" s="39" t="s">
        <v>91</v>
      </c>
      <c r="B31" s="26"/>
      <c r="C31" s="26" t="s">
        <v>4</v>
      </c>
      <c r="D31" s="26"/>
      <c r="E31" s="26"/>
      <c r="F31" s="26" t="s">
        <v>5</v>
      </c>
      <c r="G31" s="26"/>
      <c r="H31" s="38" t="s">
        <v>9</v>
      </c>
      <c r="I31" s="38"/>
      <c r="J31" s="38" t="s">
        <v>10</v>
      </c>
      <c r="K31" s="38"/>
      <c r="L31" s="38"/>
      <c r="M31" s="38"/>
      <c r="N31" s="38"/>
      <c r="O31" s="38"/>
      <c r="P31" s="38" t="s">
        <v>1</v>
      </c>
      <c r="Q31" s="38" t="s">
        <v>33</v>
      </c>
      <c r="R31" s="38"/>
      <c r="S31" s="38"/>
      <c r="T31" s="38"/>
      <c r="U31" s="38"/>
      <c r="V31" s="38"/>
      <c r="W31" s="38" t="s">
        <v>20</v>
      </c>
      <c r="X31" s="38"/>
      <c r="Y31" s="38"/>
      <c r="Z31" s="38"/>
      <c r="AA31" s="38" t="s">
        <v>1</v>
      </c>
      <c r="AB31" s="38"/>
      <c r="AC31" s="38"/>
      <c r="AD31" s="38"/>
      <c r="AE31" s="38" t="s">
        <v>4</v>
      </c>
      <c r="AF31" s="38"/>
      <c r="AG31" s="38"/>
      <c r="AH31" s="38"/>
      <c r="AI31" s="38"/>
      <c r="AJ31" s="26"/>
      <c r="AK31" s="26"/>
      <c r="AL31" s="26"/>
      <c r="AM31" s="38"/>
      <c r="AN31" s="38" t="s">
        <v>20</v>
      </c>
      <c r="AO31" s="38" t="s">
        <v>33</v>
      </c>
      <c r="AP31" s="38" t="s">
        <v>5</v>
      </c>
      <c r="AQ31" s="38"/>
      <c r="AR31" s="38"/>
      <c r="AS31" s="26" t="s">
        <v>4</v>
      </c>
      <c r="AT31" s="38"/>
      <c r="AU31" s="64"/>
      <c r="AV31" s="33">
        <f t="shared" si="1"/>
        <v>2</v>
      </c>
      <c r="AW31" s="33">
        <f t="shared" si="2"/>
        <v>0</v>
      </c>
      <c r="AX31" s="33">
        <f t="shared" si="3"/>
        <v>0</v>
      </c>
      <c r="AY31" s="33">
        <f t="shared" si="4"/>
        <v>3</v>
      </c>
      <c r="AZ31" s="33">
        <f t="shared" si="5"/>
        <v>2</v>
      </c>
      <c r="BA31" s="33">
        <f t="shared" si="6"/>
        <v>2</v>
      </c>
      <c r="BB31" s="33">
        <f t="shared" si="7"/>
        <v>2</v>
      </c>
      <c r="BC31" s="33">
        <f t="shared" si="8"/>
        <v>0</v>
      </c>
      <c r="BD31" s="33">
        <f t="shared" si="9"/>
        <v>1</v>
      </c>
      <c r="BE31" s="33">
        <f t="shared" si="10"/>
        <v>0</v>
      </c>
      <c r="BF31" s="33">
        <f t="shared" si="11"/>
        <v>1</v>
      </c>
      <c r="BG31" s="33">
        <f t="shared" si="12"/>
        <v>0</v>
      </c>
      <c r="BH31" s="33">
        <f t="shared" si="13"/>
        <v>0</v>
      </c>
      <c r="BI31" s="33">
        <f t="shared" si="14"/>
        <v>0</v>
      </c>
      <c r="BJ31" s="33">
        <f t="shared" si="15"/>
        <v>0</v>
      </c>
    </row>
    <row r="32" ht="30.0" customHeight="1">
      <c r="A32" s="35" t="s">
        <v>92</v>
      </c>
      <c r="B32" s="21"/>
      <c r="C32" s="21"/>
      <c r="D32" s="21"/>
      <c r="E32" s="21" t="s">
        <v>21</v>
      </c>
      <c r="F32" s="21"/>
      <c r="G32" s="21"/>
      <c r="H32" s="21" t="s">
        <v>1</v>
      </c>
      <c r="I32" s="21" t="s">
        <v>93</v>
      </c>
      <c r="J32" s="21"/>
      <c r="K32" s="21" t="s">
        <v>34</v>
      </c>
      <c r="L32" s="21"/>
      <c r="M32" s="21"/>
      <c r="N32" s="21" t="s">
        <v>3</v>
      </c>
      <c r="O32" s="21"/>
      <c r="P32" s="21" t="s">
        <v>1</v>
      </c>
      <c r="Q32" s="21"/>
      <c r="R32" s="21"/>
      <c r="S32" s="21" t="s">
        <v>20</v>
      </c>
      <c r="T32" s="21" t="s">
        <v>21</v>
      </c>
      <c r="U32" s="21"/>
      <c r="V32" s="21" t="s">
        <v>34</v>
      </c>
      <c r="W32" s="21"/>
      <c r="X32" s="21"/>
      <c r="Y32" s="21"/>
      <c r="Z32" s="21"/>
      <c r="AA32" s="21"/>
      <c r="AB32" s="21" t="s">
        <v>1</v>
      </c>
      <c r="AC32" s="21" t="s">
        <v>21</v>
      </c>
      <c r="AD32" s="21"/>
      <c r="AE32" s="68" t="s">
        <v>21</v>
      </c>
      <c r="AF32" s="21"/>
      <c r="AG32" s="21"/>
      <c r="AH32" s="21" t="s">
        <v>3</v>
      </c>
      <c r="AI32" s="21"/>
      <c r="AJ32" s="21"/>
      <c r="AK32" s="21"/>
      <c r="AL32" s="21"/>
      <c r="AM32" s="21" t="s">
        <v>10</v>
      </c>
      <c r="AN32" s="21" t="s">
        <v>1</v>
      </c>
      <c r="AO32" s="21"/>
      <c r="AP32" s="21"/>
      <c r="AQ32" s="21" t="s">
        <v>21</v>
      </c>
      <c r="AR32" s="21"/>
      <c r="AS32" s="21"/>
      <c r="AT32" s="21"/>
      <c r="AU32" s="60"/>
      <c r="AV32" s="33">
        <f t="shared" si="1"/>
        <v>4</v>
      </c>
      <c r="AW32" s="33">
        <f t="shared" si="2"/>
        <v>5</v>
      </c>
      <c r="AX32" s="33">
        <f t="shared" si="3"/>
        <v>2</v>
      </c>
      <c r="AY32" s="33">
        <f t="shared" si="4"/>
        <v>0</v>
      </c>
      <c r="AZ32" s="33">
        <f t="shared" si="5"/>
        <v>0</v>
      </c>
      <c r="BA32" s="33">
        <f t="shared" si="6"/>
        <v>1</v>
      </c>
      <c r="BB32" s="33">
        <f t="shared" si="7"/>
        <v>0</v>
      </c>
      <c r="BC32" s="33">
        <f t="shared" si="8"/>
        <v>2</v>
      </c>
      <c r="BD32" s="33">
        <f t="shared" si="9"/>
        <v>0</v>
      </c>
      <c r="BE32" s="33">
        <f t="shared" si="10"/>
        <v>1</v>
      </c>
      <c r="BF32" s="33">
        <f t="shared" si="11"/>
        <v>1</v>
      </c>
      <c r="BG32" s="33">
        <f t="shared" si="12"/>
        <v>0</v>
      </c>
      <c r="BH32" s="33">
        <f t="shared" si="13"/>
        <v>0</v>
      </c>
      <c r="BI32" s="33">
        <f t="shared" si="14"/>
        <v>0</v>
      </c>
      <c r="BJ32" s="33">
        <f t="shared" si="15"/>
        <v>0</v>
      </c>
    </row>
    <row r="33" ht="30.0" customHeight="1">
      <c r="A33" s="39" t="s">
        <v>94</v>
      </c>
      <c r="B33" s="26"/>
      <c r="C33" s="26"/>
      <c r="D33" s="26" t="s">
        <v>20</v>
      </c>
      <c r="E33" s="26" t="s">
        <v>21</v>
      </c>
      <c r="F33" s="26" t="s">
        <v>1</v>
      </c>
      <c r="G33" s="26"/>
      <c r="H33" s="26"/>
      <c r="I33" s="26" t="s">
        <v>93</v>
      </c>
      <c r="J33" s="26"/>
      <c r="K33" s="26"/>
      <c r="L33" s="26" t="s">
        <v>1</v>
      </c>
      <c r="M33" s="26" t="s">
        <v>3</v>
      </c>
      <c r="N33" s="26"/>
      <c r="O33" s="26"/>
      <c r="P33" s="26"/>
      <c r="Q33" s="26"/>
      <c r="R33" s="26"/>
      <c r="S33" s="26"/>
      <c r="T33" s="26" t="s">
        <v>21</v>
      </c>
      <c r="U33" s="26" t="s">
        <v>20</v>
      </c>
      <c r="V33" s="26"/>
      <c r="W33" s="26"/>
      <c r="X33" s="26" t="s">
        <v>1</v>
      </c>
      <c r="Y33" s="26"/>
      <c r="Z33" s="26"/>
      <c r="AA33" s="26"/>
      <c r="AB33" s="26"/>
      <c r="AC33" s="26" t="s">
        <v>21</v>
      </c>
      <c r="AD33" s="26" t="s">
        <v>47</v>
      </c>
      <c r="AE33" s="26" t="s">
        <v>21</v>
      </c>
      <c r="AF33" s="26"/>
      <c r="AG33" s="26"/>
      <c r="AH33" s="26" t="s">
        <v>34</v>
      </c>
      <c r="AI33" s="26" t="s">
        <v>3</v>
      </c>
      <c r="AJ33" s="26" t="s">
        <v>10</v>
      </c>
      <c r="AK33" s="26" t="s">
        <v>9</v>
      </c>
      <c r="AL33" s="26"/>
      <c r="AM33" s="26"/>
      <c r="AN33" s="26"/>
      <c r="AO33" s="26" t="s">
        <v>1</v>
      </c>
      <c r="AP33" s="26"/>
      <c r="AQ33" s="26" t="s">
        <v>21</v>
      </c>
      <c r="AR33" s="26"/>
      <c r="AS33" s="26"/>
      <c r="AT33" s="26"/>
      <c r="AU33" s="61"/>
      <c r="AV33" s="33">
        <f t="shared" si="1"/>
        <v>4</v>
      </c>
      <c r="AW33" s="33">
        <f t="shared" si="2"/>
        <v>5</v>
      </c>
      <c r="AX33" s="33">
        <f t="shared" si="3"/>
        <v>2</v>
      </c>
      <c r="AY33" s="33">
        <f t="shared" si="4"/>
        <v>0</v>
      </c>
      <c r="AZ33" s="33">
        <f t="shared" si="5"/>
        <v>0</v>
      </c>
      <c r="BA33" s="33">
        <f t="shared" si="6"/>
        <v>2</v>
      </c>
      <c r="BB33" s="33">
        <f t="shared" si="7"/>
        <v>0</v>
      </c>
      <c r="BC33" s="33">
        <f t="shared" si="8"/>
        <v>1</v>
      </c>
      <c r="BD33" s="33">
        <f t="shared" si="9"/>
        <v>1</v>
      </c>
      <c r="BE33" s="33">
        <f t="shared" si="10"/>
        <v>1</v>
      </c>
      <c r="BF33" s="33">
        <f t="shared" si="11"/>
        <v>1</v>
      </c>
      <c r="BG33" s="33">
        <f t="shared" si="12"/>
        <v>0</v>
      </c>
      <c r="BH33" s="33">
        <f t="shared" si="13"/>
        <v>0</v>
      </c>
      <c r="BI33" s="33">
        <f t="shared" si="14"/>
        <v>0</v>
      </c>
      <c r="BJ33" s="33">
        <f t="shared" si="15"/>
        <v>0</v>
      </c>
    </row>
    <row r="34" ht="30.0" customHeight="1">
      <c r="A34" s="35" t="s">
        <v>95</v>
      </c>
      <c r="B34" s="21"/>
      <c r="C34" s="21" t="s">
        <v>20</v>
      </c>
      <c r="D34" s="21"/>
      <c r="E34" s="21"/>
      <c r="F34" s="21"/>
      <c r="G34" s="21"/>
      <c r="H34" s="21"/>
      <c r="I34" s="21" t="s">
        <v>10</v>
      </c>
      <c r="J34" s="21"/>
      <c r="K34" s="21"/>
      <c r="L34" s="21"/>
      <c r="M34" s="21"/>
      <c r="N34" s="21"/>
      <c r="O34" s="21"/>
      <c r="P34" s="21"/>
      <c r="Q34" s="21"/>
      <c r="R34" s="21" t="s">
        <v>21</v>
      </c>
      <c r="S34" s="21"/>
      <c r="T34" s="21"/>
      <c r="U34" s="21"/>
      <c r="V34" s="21"/>
      <c r="W34" s="21"/>
      <c r="X34" s="21" t="s">
        <v>1</v>
      </c>
      <c r="Y34" s="21"/>
      <c r="Z34" s="21" t="s">
        <v>21</v>
      </c>
      <c r="AA34" s="21"/>
      <c r="AB34" s="21"/>
      <c r="AC34" s="21"/>
      <c r="AD34" s="21"/>
      <c r="AE34" s="21"/>
      <c r="AF34" s="21"/>
      <c r="AG34" s="21" t="s">
        <v>20</v>
      </c>
      <c r="AH34" s="21" t="s">
        <v>1</v>
      </c>
      <c r="AI34" s="21"/>
      <c r="AJ34" s="21" t="s">
        <v>20</v>
      </c>
      <c r="AK34" s="21"/>
      <c r="AL34" s="21" t="s">
        <v>21</v>
      </c>
      <c r="AM34" s="21"/>
      <c r="AN34" s="21" t="s">
        <v>21</v>
      </c>
      <c r="AO34" s="21"/>
      <c r="AP34" s="21"/>
      <c r="AQ34" s="21"/>
      <c r="AR34" s="21"/>
      <c r="AS34" s="21"/>
      <c r="AT34" s="21"/>
      <c r="AU34" s="60"/>
      <c r="AV34" s="33">
        <f t="shared" si="1"/>
        <v>2</v>
      </c>
      <c r="AW34" s="33">
        <f t="shared" si="2"/>
        <v>4</v>
      </c>
      <c r="AX34" s="33">
        <f t="shared" si="3"/>
        <v>0</v>
      </c>
      <c r="AY34" s="33">
        <f t="shared" si="4"/>
        <v>0</v>
      </c>
      <c r="AZ34" s="33">
        <f t="shared" si="5"/>
        <v>0</v>
      </c>
      <c r="BA34" s="33">
        <f t="shared" si="6"/>
        <v>3</v>
      </c>
      <c r="BB34" s="33">
        <f t="shared" si="7"/>
        <v>0</v>
      </c>
      <c r="BC34" s="33">
        <f t="shared" si="8"/>
        <v>0</v>
      </c>
      <c r="BD34" s="33">
        <f t="shared" si="9"/>
        <v>0</v>
      </c>
      <c r="BE34" s="33">
        <f t="shared" si="10"/>
        <v>0</v>
      </c>
      <c r="BF34" s="33">
        <f t="shared" si="11"/>
        <v>1</v>
      </c>
      <c r="BG34" s="33">
        <f t="shared" si="12"/>
        <v>0</v>
      </c>
      <c r="BH34" s="33">
        <f t="shared" si="13"/>
        <v>0</v>
      </c>
      <c r="BI34" s="33">
        <f t="shared" si="14"/>
        <v>0</v>
      </c>
      <c r="BJ34" s="33">
        <f t="shared" si="15"/>
        <v>0</v>
      </c>
    </row>
    <row r="35" ht="30.0" customHeight="1">
      <c r="A35" s="39" t="s">
        <v>96</v>
      </c>
      <c r="B35" s="26" t="s">
        <v>9</v>
      </c>
      <c r="C35" s="62" t="s">
        <v>20</v>
      </c>
      <c r="D35" s="26"/>
      <c r="E35" s="26"/>
      <c r="F35" s="26" t="s">
        <v>21</v>
      </c>
      <c r="G35" s="26"/>
      <c r="H35" s="26"/>
      <c r="I35" s="26"/>
      <c r="J35" s="26"/>
      <c r="K35" s="26" t="s">
        <v>10</v>
      </c>
      <c r="L35" s="26"/>
      <c r="M35" s="26"/>
      <c r="N35" s="26"/>
      <c r="O35" s="26" t="s">
        <v>47</v>
      </c>
      <c r="P35" s="26"/>
      <c r="Q35" s="26"/>
      <c r="R35" s="26"/>
      <c r="S35" s="26" t="s">
        <v>20</v>
      </c>
      <c r="T35" s="26"/>
      <c r="U35" s="26"/>
      <c r="V35" s="26" t="s">
        <v>1</v>
      </c>
      <c r="W35" s="26" t="s">
        <v>9</v>
      </c>
      <c r="X35" s="26"/>
      <c r="Y35" s="26"/>
      <c r="Z35" s="26"/>
      <c r="AA35" s="26"/>
      <c r="AB35" s="26" t="s">
        <v>21</v>
      </c>
      <c r="AC35" s="26"/>
      <c r="AD35" s="26"/>
      <c r="AE35" s="26"/>
      <c r="AF35" s="26"/>
      <c r="AG35" s="26" t="s">
        <v>20</v>
      </c>
      <c r="AH35" s="26" t="s">
        <v>1</v>
      </c>
      <c r="AI35" s="26"/>
      <c r="AJ35" s="26"/>
      <c r="AK35" s="26" t="s">
        <v>20</v>
      </c>
      <c r="AL35" s="26"/>
      <c r="AM35" s="26"/>
      <c r="AN35" s="26"/>
      <c r="AO35" s="26" t="s">
        <v>21</v>
      </c>
      <c r="AP35" s="26"/>
      <c r="AQ35" s="26"/>
      <c r="AR35" s="26"/>
      <c r="AS35" s="26"/>
      <c r="AT35" s="26"/>
      <c r="AU35" s="61"/>
      <c r="AV35" s="33">
        <f t="shared" si="1"/>
        <v>2</v>
      </c>
      <c r="AW35" s="33">
        <f t="shared" si="2"/>
        <v>3</v>
      </c>
      <c r="AX35" s="33">
        <f t="shared" si="3"/>
        <v>0</v>
      </c>
      <c r="AY35" s="33">
        <f t="shared" si="4"/>
        <v>0</v>
      </c>
      <c r="AZ35" s="33">
        <f t="shared" si="5"/>
        <v>0</v>
      </c>
      <c r="BA35" s="33">
        <f t="shared" si="6"/>
        <v>4</v>
      </c>
      <c r="BB35" s="33">
        <f t="shared" si="7"/>
        <v>0</v>
      </c>
      <c r="BC35" s="33">
        <f t="shared" si="8"/>
        <v>0</v>
      </c>
      <c r="BD35" s="33">
        <f t="shared" si="9"/>
        <v>2</v>
      </c>
      <c r="BE35" s="33">
        <f t="shared" si="10"/>
        <v>0</v>
      </c>
      <c r="BF35" s="33">
        <f t="shared" si="11"/>
        <v>1</v>
      </c>
      <c r="BG35" s="33">
        <f t="shared" si="12"/>
        <v>0</v>
      </c>
      <c r="BH35" s="33">
        <f t="shared" si="13"/>
        <v>0</v>
      </c>
      <c r="BI35" s="33">
        <f t="shared" si="14"/>
        <v>0</v>
      </c>
      <c r="BJ35" s="33">
        <f t="shared" si="15"/>
        <v>0</v>
      </c>
    </row>
    <row r="36" ht="14.2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ht="14.25" customHeight="1"/>
    <row r="38" ht="14.25" customHeight="1"/>
    <row r="39" ht="32.25" customHeight="1">
      <c r="A39" s="70" t="s">
        <v>97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5.75" customHeight="1"/>
  </sheetData>
  <mergeCells count="4">
    <mergeCell ref="A1:V1"/>
    <mergeCell ref="B2:V2"/>
    <mergeCell ref="W2:AU2"/>
    <mergeCell ref="AV2:BJ3"/>
  </mergeCells>
  <dataValidations>
    <dataValidation type="list" allowBlank="1" showErrorMessage="1" sqref="B4:AU35">
      <formula1>'ОП 3 четверть'!$C$40:$C$55</formula1>
    </dataValidation>
  </dataValidations>
  <printOptions/>
  <pageMargins bottom="0.75" footer="0.0" header="0.0" left="0.7" right="0.7" top="0.75"/>
  <pageSetup orientation="landscape"/>
  <rowBreaks count="1" manualBreakCount="1">
    <brk id="35" man="1"/>
  </rowBreaks>
  <colBreaks count="2" manualBreakCount="2">
    <brk id="22" man="1"/>
    <brk id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25.71"/>
    <col customWidth="1" min="2" max="58" width="8.71"/>
    <col customWidth="1" min="59" max="73" width="5.71"/>
  </cols>
  <sheetData>
    <row r="1" ht="69.75" customHeight="1">
      <c r="A1" s="1" t="s">
        <v>60</v>
      </c>
      <c r="V1" s="2"/>
      <c r="BG1" s="3" t="s">
        <v>1</v>
      </c>
      <c r="BH1" s="3" t="s">
        <v>2</v>
      </c>
      <c r="BI1" s="3" t="s">
        <v>3</v>
      </c>
      <c r="BJ1" s="3" t="s">
        <v>4</v>
      </c>
      <c r="BK1" s="3" t="s">
        <v>5</v>
      </c>
      <c r="BL1" s="3" t="s">
        <v>6</v>
      </c>
      <c r="BM1" s="3" t="s">
        <v>7</v>
      </c>
      <c r="BN1" s="3" t="s">
        <v>8</v>
      </c>
      <c r="BO1" s="3" t="s">
        <v>9</v>
      </c>
      <c r="BP1" s="3" t="s">
        <v>61</v>
      </c>
      <c r="BQ1" s="3" t="s">
        <v>10</v>
      </c>
      <c r="BR1" s="3" t="s">
        <v>56</v>
      </c>
      <c r="BS1" s="3" t="s">
        <v>11</v>
      </c>
      <c r="BT1" s="3" t="s">
        <v>59</v>
      </c>
      <c r="BU1" s="3" t="s">
        <v>14</v>
      </c>
    </row>
    <row r="2" ht="14.25" customHeight="1">
      <c r="A2" s="4"/>
      <c r="B2" s="53" t="s">
        <v>15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4" t="s">
        <v>16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54" t="s">
        <v>17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8"/>
      <c r="BG2" s="9" t="s">
        <v>18</v>
      </c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1"/>
    </row>
    <row r="3" ht="24.0" customHeight="1">
      <c r="A3" s="12"/>
      <c r="B3" s="15">
        <v>9.0</v>
      </c>
      <c r="C3" s="15">
        <v>10.0</v>
      </c>
      <c r="D3" s="15">
        <v>11.0</v>
      </c>
      <c r="E3" s="15">
        <v>12.0</v>
      </c>
      <c r="F3" s="15">
        <v>13.0</v>
      </c>
      <c r="G3" s="15">
        <v>14.0</v>
      </c>
      <c r="H3" s="15">
        <v>16.0</v>
      </c>
      <c r="I3" s="15">
        <v>17.0</v>
      </c>
      <c r="J3" s="15">
        <v>18.0</v>
      </c>
      <c r="K3" s="15">
        <v>19.0</v>
      </c>
      <c r="L3" s="15">
        <v>20.0</v>
      </c>
      <c r="M3" s="15">
        <v>21.0</v>
      </c>
      <c r="N3" s="15">
        <v>23.0</v>
      </c>
      <c r="O3" s="15">
        <v>24.0</v>
      </c>
      <c r="P3" s="15">
        <v>25.0</v>
      </c>
      <c r="Q3" s="15">
        <v>26.0</v>
      </c>
      <c r="R3" s="15">
        <v>27.0</v>
      </c>
      <c r="S3" s="15">
        <v>28.0</v>
      </c>
      <c r="T3" s="15">
        <v>30.0</v>
      </c>
      <c r="U3" s="15">
        <v>31.0</v>
      </c>
      <c r="V3" s="13">
        <v>1.0</v>
      </c>
      <c r="W3" s="14">
        <v>2.0</v>
      </c>
      <c r="X3" s="14">
        <v>3.0</v>
      </c>
      <c r="Y3" s="14">
        <v>4.0</v>
      </c>
      <c r="Z3" s="15">
        <v>6.0</v>
      </c>
      <c r="AA3" s="15">
        <v>7.0</v>
      </c>
      <c r="AB3" s="15">
        <v>8.0</v>
      </c>
      <c r="AC3" s="15">
        <v>9.0</v>
      </c>
      <c r="AD3" s="15">
        <v>10.0</v>
      </c>
      <c r="AE3" s="15">
        <v>11.0</v>
      </c>
      <c r="AF3" s="15">
        <v>13.0</v>
      </c>
      <c r="AG3" s="15">
        <v>14.0</v>
      </c>
      <c r="AH3" s="15">
        <v>15.0</v>
      </c>
      <c r="AI3" s="15">
        <v>16.0</v>
      </c>
      <c r="AJ3" s="15">
        <v>17.0</v>
      </c>
      <c r="AK3" s="15">
        <v>18.0</v>
      </c>
      <c r="AL3" s="15">
        <v>20.0</v>
      </c>
      <c r="AM3" s="15">
        <v>21.0</v>
      </c>
      <c r="AN3" s="15">
        <v>22.0</v>
      </c>
      <c r="AO3" s="15">
        <v>25.0</v>
      </c>
      <c r="AP3" s="15">
        <v>27.0</v>
      </c>
      <c r="AQ3" s="15">
        <v>28.0</v>
      </c>
      <c r="AR3" s="15">
        <v>1.0</v>
      </c>
      <c r="AS3" s="15">
        <v>2.0</v>
      </c>
      <c r="AT3" s="15">
        <v>3.0</v>
      </c>
      <c r="AU3" s="15">
        <v>4.0</v>
      </c>
      <c r="AV3" s="15">
        <v>6.0</v>
      </c>
      <c r="AW3" s="15">
        <v>7.0</v>
      </c>
      <c r="AX3" s="15">
        <v>9.0</v>
      </c>
      <c r="AY3" s="15">
        <v>10.0</v>
      </c>
      <c r="AZ3" s="15">
        <v>11.0</v>
      </c>
      <c r="BA3" s="15">
        <v>13.0</v>
      </c>
      <c r="BB3" s="15">
        <v>14.0</v>
      </c>
      <c r="BC3" s="15">
        <v>15.0</v>
      </c>
      <c r="BD3" s="15">
        <v>16.0</v>
      </c>
      <c r="BE3" s="15">
        <v>17.0</v>
      </c>
      <c r="BF3" s="15">
        <v>18.0</v>
      </c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9"/>
    </row>
    <row r="4" ht="30.0" customHeight="1">
      <c r="A4" s="18" t="s">
        <v>64</v>
      </c>
      <c r="B4" s="21"/>
      <c r="C4" s="21"/>
      <c r="D4" s="21"/>
      <c r="E4" s="21"/>
      <c r="F4" s="21"/>
      <c r="G4" s="21"/>
      <c r="H4" s="21"/>
      <c r="I4" s="21"/>
      <c r="J4" s="21"/>
      <c r="K4" s="21" t="s">
        <v>1</v>
      </c>
      <c r="L4" s="21"/>
      <c r="M4" s="21"/>
      <c r="N4" s="21"/>
      <c r="O4" s="21"/>
      <c r="P4" s="21"/>
      <c r="Q4" s="21"/>
      <c r="R4" s="21"/>
      <c r="S4" s="21"/>
      <c r="T4" s="21"/>
      <c r="U4" s="21" t="s">
        <v>21</v>
      </c>
      <c r="V4" s="21"/>
      <c r="W4" s="21" t="s">
        <v>1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 t="s">
        <v>21</v>
      </c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 t="s">
        <v>21</v>
      </c>
      <c r="BC4" s="21"/>
      <c r="BD4" s="21" t="s">
        <v>1</v>
      </c>
      <c r="BE4" s="21"/>
      <c r="BF4" s="21"/>
      <c r="BG4" s="33">
        <f t="shared" ref="BG4:BG35" si="1">COUNTIF(B4:BF4,"рус")</f>
        <v>3</v>
      </c>
      <c r="BH4" s="33">
        <f t="shared" ref="BH4:BH35" si="2">COUNTIF(B4:BF4,"матем")</f>
        <v>3</v>
      </c>
      <c r="BI4" s="33">
        <f t="shared" ref="BI4:BI35" si="3">COUNTIF(B4:BF4,"литер")</f>
        <v>0</v>
      </c>
      <c r="BJ4" s="33">
        <f t="shared" ref="BJ4:BJ35" si="4">COUNTIF(B4:BF4,"алгебра")</f>
        <v>0</v>
      </c>
      <c r="BK4" s="33">
        <f t="shared" ref="BK4:BK35" si="5">COUNTIF(B4:BF4,"геометр")</f>
        <v>0</v>
      </c>
      <c r="BL4" s="33">
        <f t="shared" ref="BL4:BL35" si="6">COUNTIF(B4:BF4,"англ. яз")</f>
        <v>0</v>
      </c>
      <c r="BM4" s="33">
        <f t="shared" ref="BM4:BM35" si="7">COUNTIF(B4:BF4,"нем. яз")</f>
        <v>0</v>
      </c>
      <c r="BN4" s="33">
        <f t="shared" ref="BN4:BN35" si="8">COUNTIF(B4:BF4,"фр. яз")</f>
        <v>0</v>
      </c>
      <c r="BO4" s="33">
        <f t="shared" ref="BO4:BO35" si="9">COUNTIF(B4:BF4,"физика")</f>
        <v>0</v>
      </c>
      <c r="BP4" s="33">
        <f t="shared" ref="BP4:BP35" si="10">COUNTIF(B4:BF4,"астроном")</f>
        <v>0</v>
      </c>
      <c r="BQ4" s="33">
        <f t="shared" ref="BQ4:BQ35" si="11">COUNTIF(B4:BF4,"информ")</f>
        <v>0</v>
      </c>
      <c r="BR4" s="33">
        <f t="shared" ref="BR4:BR35" si="12">COUNTIF(B4:BF4,"истор")</f>
        <v>0</v>
      </c>
      <c r="BS4" s="33">
        <f t="shared" ref="BS4:BS35" si="13">COUNTIF(B4:BF4,"биолог")</f>
        <v>0</v>
      </c>
      <c r="BT4" s="33">
        <f t="shared" ref="BT4:BT35" si="14">COUNTIF(B4:BF4,"окруж")</f>
        <v>0</v>
      </c>
      <c r="BU4" s="33">
        <f t="shared" ref="BU4:BU35" si="15">COUNTIF(B4:BF4,"географ")</f>
        <v>0</v>
      </c>
    </row>
    <row r="5" ht="30.0" customHeight="1">
      <c r="A5" s="71" t="s">
        <v>65</v>
      </c>
      <c r="B5" s="72"/>
      <c r="C5" s="72"/>
      <c r="D5" s="72"/>
      <c r="E5" s="72"/>
      <c r="F5" s="72"/>
      <c r="G5" s="72"/>
      <c r="H5" s="72"/>
      <c r="I5" s="72"/>
      <c r="J5" s="72" t="s">
        <v>1</v>
      </c>
      <c r="K5" s="72"/>
      <c r="L5" s="72"/>
      <c r="M5" s="72" t="s">
        <v>1</v>
      </c>
      <c r="N5" s="72"/>
      <c r="O5" s="72"/>
      <c r="P5" s="72"/>
      <c r="Q5" s="73"/>
      <c r="R5" s="72"/>
      <c r="S5" s="72"/>
      <c r="T5" s="72"/>
      <c r="U5" s="73"/>
      <c r="V5" s="72"/>
      <c r="W5" s="72" t="s">
        <v>21</v>
      </c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3"/>
      <c r="AR5" s="72"/>
      <c r="AS5" s="72" t="s">
        <v>21</v>
      </c>
      <c r="AT5" s="72"/>
      <c r="AU5" s="72"/>
      <c r="AV5" s="72"/>
      <c r="AW5" s="72"/>
      <c r="AX5" s="72"/>
      <c r="AY5" s="72"/>
      <c r="AZ5" s="72"/>
      <c r="BA5" s="72"/>
      <c r="BB5" s="73"/>
      <c r="BC5" s="72"/>
      <c r="BD5" s="72"/>
      <c r="BE5" s="72"/>
      <c r="BF5" s="72"/>
      <c r="BG5" s="74">
        <f t="shared" si="1"/>
        <v>2</v>
      </c>
      <c r="BH5" s="74">
        <f t="shared" si="2"/>
        <v>2</v>
      </c>
      <c r="BI5" s="74">
        <f t="shared" si="3"/>
        <v>0</v>
      </c>
      <c r="BJ5" s="74">
        <f t="shared" si="4"/>
        <v>0</v>
      </c>
      <c r="BK5" s="74">
        <f t="shared" si="5"/>
        <v>0</v>
      </c>
      <c r="BL5" s="74">
        <f t="shared" si="6"/>
        <v>0</v>
      </c>
      <c r="BM5" s="74">
        <f t="shared" si="7"/>
        <v>0</v>
      </c>
      <c r="BN5" s="74">
        <f t="shared" si="8"/>
        <v>0</v>
      </c>
      <c r="BO5" s="74">
        <f t="shared" si="9"/>
        <v>0</v>
      </c>
      <c r="BP5" s="74">
        <f t="shared" si="10"/>
        <v>0</v>
      </c>
      <c r="BQ5" s="74">
        <f t="shared" si="11"/>
        <v>0</v>
      </c>
      <c r="BR5" s="74">
        <f t="shared" si="12"/>
        <v>0</v>
      </c>
      <c r="BS5" s="74">
        <f t="shared" si="13"/>
        <v>0</v>
      </c>
      <c r="BT5" s="74">
        <f t="shared" si="14"/>
        <v>0</v>
      </c>
      <c r="BU5" s="74">
        <f t="shared" si="15"/>
        <v>0</v>
      </c>
    </row>
    <row r="6" ht="30.0" customHeight="1">
      <c r="A6" s="18" t="s">
        <v>66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 t="s">
        <v>21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 t="s">
        <v>1</v>
      </c>
      <c r="AN6" s="21"/>
      <c r="AO6" s="21"/>
      <c r="AP6" s="21"/>
      <c r="AQ6" s="21" t="s">
        <v>21</v>
      </c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 t="s">
        <v>1</v>
      </c>
      <c r="BC6" s="21"/>
      <c r="BD6" s="21"/>
      <c r="BE6" s="21"/>
      <c r="BF6" s="21"/>
      <c r="BG6" s="33">
        <f t="shared" si="1"/>
        <v>2</v>
      </c>
      <c r="BH6" s="33">
        <f t="shared" si="2"/>
        <v>2</v>
      </c>
      <c r="BI6" s="33">
        <f t="shared" si="3"/>
        <v>0</v>
      </c>
      <c r="BJ6" s="33">
        <f t="shared" si="4"/>
        <v>0</v>
      </c>
      <c r="BK6" s="33">
        <f t="shared" si="5"/>
        <v>0</v>
      </c>
      <c r="BL6" s="33">
        <f t="shared" si="6"/>
        <v>0</v>
      </c>
      <c r="BM6" s="33">
        <f t="shared" si="7"/>
        <v>0</v>
      </c>
      <c r="BN6" s="33">
        <f t="shared" si="8"/>
        <v>0</v>
      </c>
      <c r="BO6" s="33">
        <f t="shared" si="9"/>
        <v>0</v>
      </c>
      <c r="BP6" s="33">
        <f t="shared" si="10"/>
        <v>0</v>
      </c>
      <c r="BQ6" s="33">
        <f t="shared" si="11"/>
        <v>0</v>
      </c>
      <c r="BR6" s="33">
        <f t="shared" si="12"/>
        <v>0</v>
      </c>
      <c r="BS6" s="33">
        <f t="shared" si="13"/>
        <v>0</v>
      </c>
      <c r="BT6" s="33">
        <f t="shared" si="14"/>
        <v>0</v>
      </c>
      <c r="BU6" s="33">
        <f t="shared" si="15"/>
        <v>0</v>
      </c>
    </row>
    <row r="7" ht="30.0" customHeight="1">
      <c r="A7" s="23" t="s">
        <v>67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 t="s">
        <v>1</v>
      </c>
      <c r="R7" s="26"/>
      <c r="S7" s="26"/>
      <c r="T7" s="26"/>
      <c r="U7" s="26" t="s">
        <v>21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62"/>
      <c r="AI7" s="26"/>
      <c r="AJ7" s="26"/>
      <c r="AK7" s="26"/>
      <c r="AL7" s="26"/>
      <c r="AM7" s="26"/>
      <c r="AN7" s="26"/>
      <c r="AO7" s="26"/>
      <c r="AP7" s="26"/>
      <c r="AQ7" s="26" t="s">
        <v>21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 t="s">
        <v>1</v>
      </c>
      <c r="BC7" s="26"/>
      <c r="BD7" s="26"/>
      <c r="BE7" s="26"/>
      <c r="BF7" s="26"/>
      <c r="BG7" s="33">
        <f t="shared" si="1"/>
        <v>2</v>
      </c>
      <c r="BH7" s="33">
        <f t="shared" si="2"/>
        <v>2</v>
      </c>
      <c r="BI7" s="33">
        <f t="shared" si="3"/>
        <v>0</v>
      </c>
      <c r="BJ7" s="33">
        <f t="shared" si="4"/>
        <v>0</v>
      </c>
      <c r="BK7" s="33">
        <f t="shared" si="5"/>
        <v>0</v>
      </c>
      <c r="BL7" s="33">
        <f t="shared" si="6"/>
        <v>0</v>
      </c>
      <c r="BM7" s="33">
        <f t="shared" si="7"/>
        <v>0</v>
      </c>
      <c r="BN7" s="33">
        <f t="shared" si="8"/>
        <v>0</v>
      </c>
      <c r="BO7" s="33">
        <f t="shared" si="9"/>
        <v>0</v>
      </c>
      <c r="BP7" s="33">
        <f t="shared" si="10"/>
        <v>0</v>
      </c>
      <c r="BQ7" s="33">
        <f t="shared" si="11"/>
        <v>0</v>
      </c>
      <c r="BR7" s="33">
        <f t="shared" si="12"/>
        <v>0</v>
      </c>
      <c r="BS7" s="33">
        <f t="shared" si="13"/>
        <v>0</v>
      </c>
      <c r="BT7" s="33">
        <f t="shared" si="14"/>
        <v>0</v>
      </c>
      <c r="BU7" s="33">
        <f t="shared" si="15"/>
        <v>0</v>
      </c>
    </row>
    <row r="8" ht="30.0" customHeight="1">
      <c r="A8" s="18" t="s">
        <v>68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 t="s">
        <v>21</v>
      </c>
      <c r="R8" s="21"/>
      <c r="S8" s="21"/>
      <c r="T8" s="21"/>
      <c r="U8" s="21"/>
      <c r="V8" s="21" t="s">
        <v>1</v>
      </c>
      <c r="W8" s="21"/>
      <c r="X8" s="21"/>
      <c r="Y8" s="21"/>
      <c r="Z8" s="21"/>
      <c r="AA8" s="21"/>
      <c r="AB8" s="21" t="s">
        <v>20</v>
      </c>
      <c r="AC8" s="21"/>
      <c r="AD8" s="21"/>
      <c r="AE8" s="21"/>
      <c r="AF8" s="21"/>
      <c r="AG8" s="21" t="s">
        <v>21</v>
      </c>
      <c r="AH8" s="21"/>
      <c r="AI8" s="21"/>
      <c r="AJ8" s="21"/>
      <c r="AK8" s="21"/>
      <c r="AL8" s="21"/>
      <c r="AM8" s="21" t="s">
        <v>1</v>
      </c>
      <c r="AN8" s="21"/>
      <c r="AO8" s="21"/>
      <c r="AP8" s="21"/>
      <c r="AQ8" s="21"/>
      <c r="AR8" s="21" t="s">
        <v>20</v>
      </c>
      <c r="AS8" s="21"/>
      <c r="AT8" s="21"/>
      <c r="AU8" s="21"/>
      <c r="AV8" s="21"/>
      <c r="AW8" s="21"/>
      <c r="AX8" s="21"/>
      <c r="AY8" s="21"/>
      <c r="AZ8" s="21"/>
      <c r="BA8" s="21"/>
      <c r="BB8" s="21" t="s">
        <v>21</v>
      </c>
      <c r="BC8" s="21"/>
      <c r="BD8" s="21" t="s">
        <v>1</v>
      </c>
      <c r="BE8" s="21"/>
      <c r="BF8" s="21"/>
      <c r="BG8" s="33">
        <f t="shared" si="1"/>
        <v>3</v>
      </c>
      <c r="BH8" s="33">
        <f t="shared" si="2"/>
        <v>3</v>
      </c>
      <c r="BI8" s="33">
        <f t="shared" si="3"/>
        <v>0</v>
      </c>
      <c r="BJ8" s="33">
        <f t="shared" si="4"/>
        <v>0</v>
      </c>
      <c r="BK8" s="33">
        <f t="shared" si="5"/>
        <v>0</v>
      </c>
      <c r="BL8" s="33">
        <f t="shared" si="6"/>
        <v>2</v>
      </c>
      <c r="BM8" s="33">
        <f t="shared" si="7"/>
        <v>0</v>
      </c>
      <c r="BN8" s="33">
        <f t="shared" si="8"/>
        <v>0</v>
      </c>
      <c r="BO8" s="33">
        <f t="shared" si="9"/>
        <v>0</v>
      </c>
      <c r="BP8" s="33">
        <f t="shared" si="10"/>
        <v>0</v>
      </c>
      <c r="BQ8" s="33">
        <f t="shared" si="11"/>
        <v>0</v>
      </c>
      <c r="BR8" s="33">
        <f t="shared" si="12"/>
        <v>0</v>
      </c>
      <c r="BS8" s="33">
        <f t="shared" si="13"/>
        <v>0</v>
      </c>
      <c r="BT8" s="33">
        <f t="shared" si="14"/>
        <v>0</v>
      </c>
      <c r="BU8" s="33">
        <f t="shared" si="15"/>
        <v>0</v>
      </c>
    </row>
    <row r="9" ht="30.0" customHeight="1">
      <c r="A9" s="23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 t="s">
        <v>21</v>
      </c>
      <c r="R9" s="26"/>
      <c r="S9" s="26"/>
      <c r="T9" s="26"/>
      <c r="U9" s="26"/>
      <c r="V9" s="26" t="s">
        <v>1</v>
      </c>
      <c r="W9" s="26"/>
      <c r="X9" s="26"/>
      <c r="Y9" s="26"/>
      <c r="Z9" s="26"/>
      <c r="AA9" s="26" t="s">
        <v>20</v>
      </c>
      <c r="AB9" s="26"/>
      <c r="AC9" s="26"/>
      <c r="AD9" s="26"/>
      <c r="AE9" s="26"/>
      <c r="AF9" s="26"/>
      <c r="AG9" s="26" t="s">
        <v>21</v>
      </c>
      <c r="AH9" s="26"/>
      <c r="AI9" s="26"/>
      <c r="AJ9" s="26"/>
      <c r="AK9" s="26"/>
      <c r="AL9" s="26"/>
      <c r="AM9" s="26" t="s">
        <v>1</v>
      </c>
      <c r="AN9" s="26"/>
      <c r="AO9" s="26"/>
      <c r="AP9" s="26"/>
      <c r="AQ9" s="26" t="s">
        <v>20</v>
      </c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 t="s">
        <v>21</v>
      </c>
      <c r="BC9" s="26"/>
      <c r="BD9" s="26" t="s">
        <v>1</v>
      </c>
      <c r="BE9" s="26"/>
      <c r="BF9" s="26"/>
      <c r="BG9" s="33">
        <f t="shared" si="1"/>
        <v>3</v>
      </c>
      <c r="BH9" s="33">
        <f t="shared" si="2"/>
        <v>3</v>
      </c>
      <c r="BI9" s="33">
        <f t="shared" si="3"/>
        <v>0</v>
      </c>
      <c r="BJ9" s="33">
        <f t="shared" si="4"/>
        <v>0</v>
      </c>
      <c r="BK9" s="33">
        <f t="shared" si="5"/>
        <v>0</v>
      </c>
      <c r="BL9" s="33">
        <f t="shared" si="6"/>
        <v>2</v>
      </c>
      <c r="BM9" s="33">
        <f t="shared" si="7"/>
        <v>0</v>
      </c>
      <c r="BN9" s="33">
        <f t="shared" si="8"/>
        <v>0</v>
      </c>
      <c r="BO9" s="33">
        <f t="shared" si="9"/>
        <v>0</v>
      </c>
      <c r="BP9" s="33">
        <f t="shared" si="10"/>
        <v>0</v>
      </c>
      <c r="BQ9" s="33">
        <f t="shared" si="11"/>
        <v>0</v>
      </c>
      <c r="BR9" s="33">
        <f t="shared" si="12"/>
        <v>0</v>
      </c>
      <c r="BS9" s="33">
        <f t="shared" si="13"/>
        <v>0</v>
      </c>
      <c r="BT9" s="33">
        <f t="shared" si="14"/>
        <v>0</v>
      </c>
      <c r="BU9" s="33">
        <f t="shared" si="15"/>
        <v>0</v>
      </c>
    </row>
    <row r="10" ht="30.0" customHeight="1">
      <c r="A10" s="35" t="s">
        <v>70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 t="s">
        <v>21</v>
      </c>
      <c r="R10" s="21"/>
      <c r="S10" s="21"/>
      <c r="T10" s="21"/>
      <c r="U10" s="21"/>
      <c r="V10" s="21" t="s">
        <v>1</v>
      </c>
      <c r="W10" s="21" t="s">
        <v>20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 t="s">
        <v>21</v>
      </c>
      <c r="AH10" s="21"/>
      <c r="AI10" s="21"/>
      <c r="AJ10" s="21"/>
      <c r="AK10" s="21"/>
      <c r="AL10" s="21"/>
      <c r="AM10" s="21" t="s">
        <v>1</v>
      </c>
      <c r="AN10" s="21"/>
      <c r="AO10" s="21"/>
      <c r="AP10" s="21"/>
      <c r="AQ10" s="21"/>
      <c r="AR10" s="21" t="s">
        <v>20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 t="s">
        <v>21</v>
      </c>
      <c r="BC10" s="21"/>
      <c r="BD10" s="21" t="s">
        <v>1</v>
      </c>
      <c r="BE10" s="21"/>
      <c r="BF10" s="21"/>
      <c r="BG10" s="33">
        <f t="shared" si="1"/>
        <v>3</v>
      </c>
      <c r="BH10" s="33">
        <f t="shared" si="2"/>
        <v>3</v>
      </c>
      <c r="BI10" s="33">
        <f t="shared" si="3"/>
        <v>0</v>
      </c>
      <c r="BJ10" s="33">
        <f t="shared" si="4"/>
        <v>0</v>
      </c>
      <c r="BK10" s="33">
        <f t="shared" si="5"/>
        <v>0</v>
      </c>
      <c r="BL10" s="33">
        <f t="shared" si="6"/>
        <v>2</v>
      </c>
      <c r="BM10" s="33">
        <f t="shared" si="7"/>
        <v>0</v>
      </c>
      <c r="BN10" s="33">
        <f t="shared" si="8"/>
        <v>0</v>
      </c>
      <c r="BO10" s="33">
        <f t="shared" si="9"/>
        <v>0</v>
      </c>
      <c r="BP10" s="33">
        <f t="shared" si="10"/>
        <v>0</v>
      </c>
      <c r="BQ10" s="33">
        <f t="shared" si="11"/>
        <v>0</v>
      </c>
      <c r="BR10" s="33">
        <f t="shared" si="12"/>
        <v>0</v>
      </c>
      <c r="BS10" s="33">
        <f t="shared" si="13"/>
        <v>0</v>
      </c>
      <c r="BT10" s="33">
        <f t="shared" si="14"/>
        <v>0</v>
      </c>
      <c r="BU10" s="33">
        <f t="shared" si="15"/>
        <v>0</v>
      </c>
    </row>
    <row r="11" ht="30.0" customHeight="1">
      <c r="A11" s="36" t="s">
        <v>71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1" t="s">
        <v>21</v>
      </c>
      <c r="R11" s="26"/>
      <c r="S11" s="26"/>
      <c r="T11" s="26"/>
      <c r="U11" s="21" t="s">
        <v>1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1" t="s">
        <v>21</v>
      </c>
      <c r="AJ11" s="26"/>
      <c r="AK11" s="26"/>
      <c r="AL11" s="26"/>
      <c r="AM11" s="26" t="s">
        <v>1</v>
      </c>
      <c r="AN11" s="26"/>
      <c r="AO11" s="26"/>
      <c r="AP11" s="26"/>
      <c r="AQ11" s="26" t="s">
        <v>20</v>
      </c>
      <c r="AR11" s="26"/>
      <c r="AS11" s="26"/>
      <c r="AT11" s="26"/>
      <c r="AU11" s="26"/>
      <c r="AV11" s="26"/>
      <c r="AW11" s="26" t="s">
        <v>1</v>
      </c>
      <c r="AX11" s="26"/>
      <c r="AY11" s="26"/>
      <c r="AZ11" s="26"/>
      <c r="BA11" s="26"/>
      <c r="BB11" s="26" t="s">
        <v>21</v>
      </c>
      <c r="BC11" s="26"/>
      <c r="BD11" s="26" t="s">
        <v>20</v>
      </c>
      <c r="BE11" s="26"/>
      <c r="BF11" s="26"/>
      <c r="BG11" s="33">
        <f t="shared" si="1"/>
        <v>3</v>
      </c>
      <c r="BH11" s="33">
        <f t="shared" si="2"/>
        <v>3</v>
      </c>
      <c r="BI11" s="33">
        <f t="shared" si="3"/>
        <v>0</v>
      </c>
      <c r="BJ11" s="33">
        <f t="shared" si="4"/>
        <v>0</v>
      </c>
      <c r="BK11" s="33">
        <f t="shared" si="5"/>
        <v>0</v>
      </c>
      <c r="BL11" s="33">
        <f t="shared" si="6"/>
        <v>2</v>
      </c>
      <c r="BM11" s="33">
        <f t="shared" si="7"/>
        <v>0</v>
      </c>
      <c r="BN11" s="33">
        <f t="shared" si="8"/>
        <v>0</v>
      </c>
      <c r="BO11" s="33">
        <f t="shared" si="9"/>
        <v>0</v>
      </c>
      <c r="BP11" s="33">
        <f t="shared" si="10"/>
        <v>0</v>
      </c>
      <c r="BQ11" s="33">
        <f t="shared" si="11"/>
        <v>0</v>
      </c>
      <c r="BR11" s="33">
        <f t="shared" si="12"/>
        <v>0</v>
      </c>
      <c r="BS11" s="33">
        <f t="shared" si="13"/>
        <v>0</v>
      </c>
      <c r="BT11" s="33">
        <f t="shared" si="14"/>
        <v>0</v>
      </c>
      <c r="BU11" s="33">
        <f t="shared" si="15"/>
        <v>0</v>
      </c>
    </row>
    <row r="12" ht="30.0" customHeight="1">
      <c r="A12" s="35" t="s">
        <v>72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 t="s">
        <v>21</v>
      </c>
      <c r="R12" s="21"/>
      <c r="S12" s="21"/>
      <c r="T12" s="21"/>
      <c r="U12" s="21" t="s">
        <v>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 t="s">
        <v>21</v>
      </c>
      <c r="AJ12" s="21"/>
      <c r="AK12" s="21"/>
      <c r="AL12" s="21"/>
      <c r="AM12" s="21" t="s">
        <v>20</v>
      </c>
      <c r="AN12" s="21" t="s">
        <v>1</v>
      </c>
      <c r="AO12" s="21"/>
      <c r="AP12" s="21"/>
      <c r="AQ12" s="21"/>
      <c r="AR12" s="21"/>
      <c r="AS12" s="21"/>
      <c r="AT12" s="21"/>
      <c r="AU12" s="21"/>
      <c r="AV12" s="21"/>
      <c r="AW12" s="21" t="s">
        <v>1</v>
      </c>
      <c r="AX12" s="21"/>
      <c r="AY12" s="21"/>
      <c r="AZ12" s="21"/>
      <c r="BA12" s="21"/>
      <c r="BB12" s="21" t="s">
        <v>20</v>
      </c>
      <c r="BC12" s="21" t="s">
        <v>21</v>
      </c>
      <c r="BD12" s="21"/>
      <c r="BE12" s="21"/>
      <c r="BF12" s="21"/>
      <c r="BG12" s="33">
        <f t="shared" si="1"/>
        <v>3</v>
      </c>
      <c r="BH12" s="33">
        <f t="shared" si="2"/>
        <v>3</v>
      </c>
      <c r="BI12" s="33">
        <f t="shared" si="3"/>
        <v>0</v>
      </c>
      <c r="BJ12" s="33">
        <f t="shared" si="4"/>
        <v>0</v>
      </c>
      <c r="BK12" s="33">
        <f t="shared" si="5"/>
        <v>0</v>
      </c>
      <c r="BL12" s="33">
        <f t="shared" si="6"/>
        <v>2</v>
      </c>
      <c r="BM12" s="33">
        <f t="shared" si="7"/>
        <v>0</v>
      </c>
      <c r="BN12" s="33">
        <f t="shared" si="8"/>
        <v>0</v>
      </c>
      <c r="BO12" s="33">
        <f t="shared" si="9"/>
        <v>0</v>
      </c>
      <c r="BP12" s="33">
        <f t="shared" si="10"/>
        <v>0</v>
      </c>
      <c r="BQ12" s="33">
        <f t="shared" si="11"/>
        <v>0</v>
      </c>
      <c r="BR12" s="33">
        <f t="shared" si="12"/>
        <v>0</v>
      </c>
      <c r="BS12" s="33">
        <f t="shared" si="13"/>
        <v>0</v>
      </c>
      <c r="BT12" s="33">
        <f t="shared" si="14"/>
        <v>0</v>
      </c>
      <c r="BU12" s="33">
        <f t="shared" si="15"/>
        <v>0</v>
      </c>
    </row>
    <row r="13" ht="30.0" customHeight="1">
      <c r="A13" s="36" t="s">
        <v>73</v>
      </c>
      <c r="B13" s="26"/>
      <c r="C13" s="26"/>
      <c r="D13" s="26"/>
      <c r="E13" s="63"/>
      <c r="F13" s="6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 t="s">
        <v>21</v>
      </c>
      <c r="R13" s="26"/>
      <c r="S13" s="26"/>
      <c r="T13" s="26"/>
      <c r="U13" s="26" t="s">
        <v>1</v>
      </c>
      <c r="V13" s="26"/>
      <c r="W13" s="26" t="s">
        <v>20</v>
      </c>
      <c r="X13" s="38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 t="s">
        <v>21</v>
      </c>
      <c r="AJ13" s="26"/>
      <c r="AK13" s="26"/>
      <c r="AL13" s="26"/>
      <c r="AM13" s="26" t="s">
        <v>1</v>
      </c>
      <c r="AN13" s="26"/>
      <c r="AO13" s="26"/>
      <c r="AP13" s="26"/>
      <c r="AQ13" s="26"/>
      <c r="AR13" s="26" t="s">
        <v>20</v>
      </c>
      <c r="AS13" s="26"/>
      <c r="AT13" s="26"/>
      <c r="AU13" s="26"/>
      <c r="AV13" s="26"/>
      <c r="AW13" s="26" t="s">
        <v>1</v>
      </c>
      <c r="AX13" s="26"/>
      <c r="AY13" s="26"/>
      <c r="AZ13" s="26"/>
      <c r="BA13" s="26"/>
      <c r="BB13" s="26" t="s">
        <v>21</v>
      </c>
      <c r="BC13" s="26"/>
      <c r="BD13" s="26"/>
      <c r="BE13" s="26"/>
      <c r="BF13" s="26"/>
      <c r="BG13" s="33">
        <f t="shared" si="1"/>
        <v>3</v>
      </c>
      <c r="BH13" s="33">
        <f t="shared" si="2"/>
        <v>3</v>
      </c>
      <c r="BI13" s="33">
        <f t="shared" si="3"/>
        <v>0</v>
      </c>
      <c r="BJ13" s="33">
        <f t="shared" si="4"/>
        <v>0</v>
      </c>
      <c r="BK13" s="33">
        <f t="shared" si="5"/>
        <v>0</v>
      </c>
      <c r="BL13" s="33">
        <f t="shared" si="6"/>
        <v>2</v>
      </c>
      <c r="BM13" s="33">
        <f t="shared" si="7"/>
        <v>0</v>
      </c>
      <c r="BN13" s="33">
        <f t="shared" si="8"/>
        <v>0</v>
      </c>
      <c r="BO13" s="33">
        <f t="shared" si="9"/>
        <v>0</v>
      </c>
      <c r="BP13" s="33">
        <f t="shared" si="10"/>
        <v>0</v>
      </c>
      <c r="BQ13" s="33">
        <f t="shared" si="11"/>
        <v>0</v>
      </c>
      <c r="BR13" s="33">
        <f t="shared" si="12"/>
        <v>0</v>
      </c>
      <c r="BS13" s="33">
        <f t="shared" si="13"/>
        <v>0</v>
      </c>
      <c r="BT13" s="33">
        <f t="shared" si="14"/>
        <v>0</v>
      </c>
      <c r="BU13" s="33">
        <f t="shared" si="15"/>
        <v>0</v>
      </c>
    </row>
    <row r="14" ht="30.0" customHeight="1">
      <c r="A14" s="35" t="s">
        <v>74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 t="s">
        <v>21</v>
      </c>
      <c r="R14" s="21"/>
      <c r="S14" s="21"/>
      <c r="T14" s="21"/>
      <c r="U14" s="21" t="s">
        <v>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 t="s">
        <v>21</v>
      </c>
      <c r="AJ14" s="21"/>
      <c r="AK14" s="21"/>
      <c r="AL14" s="21"/>
      <c r="AM14" s="21" t="s">
        <v>1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 t="s">
        <v>1</v>
      </c>
      <c r="AX14" s="21"/>
      <c r="AY14" s="21"/>
      <c r="AZ14" s="21"/>
      <c r="BA14" s="21" t="s">
        <v>20</v>
      </c>
      <c r="BB14" s="21" t="s">
        <v>21</v>
      </c>
      <c r="BC14" s="21"/>
      <c r="BD14" s="21"/>
      <c r="BE14" s="21"/>
      <c r="BF14" s="21"/>
      <c r="BG14" s="33">
        <f t="shared" si="1"/>
        <v>3</v>
      </c>
      <c r="BH14" s="33">
        <f t="shared" si="2"/>
        <v>3</v>
      </c>
      <c r="BI14" s="33">
        <f t="shared" si="3"/>
        <v>0</v>
      </c>
      <c r="BJ14" s="33">
        <f t="shared" si="4"/>
        <v>0</v>
      </c>
      <c r="BK14" s="33">
        <f t="shared" si="5"/>
        <v>0</v>
      </c>
      <c r="BL14" s="33">
        <f t="shared" si="6"/>
        <v>1</v>
      </c>
      <c r="BM14" s="33">
        <f t="shared" si="7"/>
        <v>0</v>
      </c>
      <c r="BN14" s="33">
        <f t="shared" si="8"/>
        <v>0</v>
      </c>
      <c r="BO14" s="33">
        <f t="shared" si="9"/>
        <v>0</v>
      </c>
      <c r="BP14" s="33">
        <f t="shared" si="10"/>
        <v>0</v>
      </c>
      <c r="BQ14" s="33">
        <f t="shared" si="11"/>
        <v>0</v>
      </c>
      <c r="BR14" s="33">
        <f t="shared" si="12"/>
        <v>0</v>
      </c>
      <c r="BS14" s="33">
        <f t="shared" si="13"/>
        <v>0</v>
      </c>
      <c r="BT14" s="33">
        <f t="shared" si="14"/>
        <v>0</v>
      </c>
      <c r="BU14" s="33">
        <f t="shared" si="15"/>
        <v>0</v>
      </c>
    </row>
    <row r="15" ht="30.0" customHeight="1">
      <c r="A15" s="39" t="s">
        <v>75</v>
      </c>
      <c r="B15" s="26"/>
      <c r="C15" s="26"/>
      <c r="D15" s="26" t="s">
        <v>21</v>
      </c>
      <c r="E15" s="26" t="s">
        <v>1</v>
      </c>
      <c r="F15" s="26"/>
      <c r="G15" s="26" t="s">
        <v>3</v>
      </c>
      <c r="H15" s="26"/>
      <c r="I15" s="38"/>
      <c r="J15" s="38"/>
      <c r="K15" s="38"/>
      <c r="L15" s="38"/>
      <c r="M15" s="38" t="s">
        <v>1</v>
      </c>
      <c r="N15" s="38"/>
      <c r="O15" s="38"/>
      <c r="P15" s="38" t="s">
        <v>20</v>
      </c>
      <c r="Q15" s="38"/>
      <c r="R15" s="38"/>
      <c r="S15" s="38"/>
      <c r="T15" s="38"/>
      <c r="U15" s="38" t="s">
        <v>33</v>
      </c>
      <c r="V15" s="38" t="s">
        <v>1</v>
      </c>
      <c r="W15" s="38" t="s">
        <v>1</v>
      </c>
      <c r="X15" s="38"/>
      <c r="Y15" s="38"/>
      <c r="Z15" s="38"/>
      <c r="AA15" s="38" t="s">
        <v>20</v>
      </c>
      <c r="AB15" s="38"/>
      <c r="AC15" s="38"/>
      <c r="AD15" s="38"/>
      <c r="AE15" s="26"/>
      <c r="AF15" s="26"/>
      <c r="AG15" s="26"/>
      <c r="AH15" s="26"/>
      <c r="AI15" s="26"/>
      <c r="AJ15" s="26"/>
      <c r="AK15" s="26"/>
      <c r="AL15" s="38"/>
      <c r="AM15" s="38"/>
      <c r="AN15" s="38" t="s">
        <v>33</v>
      </c>
      <c r="AO15" s="38"/>
      <c r="AP15" s="38"/>
      <c r="AQ15" s="38" t="s">
        <v>21</v>
      </c>
      <c r="AR15" s="38"/>
      <c r="AS15" s="38"/>
      <c r="AT15" s="38"/>
      <c r="AU15" s="38" t="s">
        <v>1</v>
      </c>
      <c r="AV15" s="38"/>
      <c r="AW15" s="38" t="s">
        <v>20</v>
      </c>
      <c r="AX15" s="38"/>
      <c r="AY15" s="38"/>
      <c r="AZ15" s="38" t="s">
        <v>21</v>
      </c>
      <c r="BA15" s="38"/>
      <c r="BB15" s="38"/>
      <c r="BC15" s="38"/>
      <c r="BD15" s="38"/>
      <c r="BE15" s="38" t="s">
        <v>1</v>
      </c>
      <c r="BF15" s="38"/>
      <c r="BG15" s="33">
        <f t="shared" si="1"/>
        <v>6</v>
      </c>
      <c r="BH15" s="33">
        <f t="shared" si="2"/>
        <v>3</v>
      </c>
      <c r="BI15" s="33">
        <f t="shared" si="3"/>
        <v>1</v>
      </c>
      <c r="BJ15" s="33">
        <f t="shared" si="4"/>
        <v>0</v>
      </c>
      <c r="BK15" s="33">
        <f t="shared" si="5"/>
        <v>0</v>
      </c>
      <c r="BL15" s="33">
        <f t="shared" si="6"/>
        <v>3</v>
      </c>
      <c r="BM15" s="33">
        <f t="shared" si="7"/>
        <v>2</v>
      </c>
      <c r="BN15" s="33">
        <f t="shared" si="8"/>
        <v>0</v>
      </c>
      <c r="BO15" s="33">
        <f t="shared" si="9"/>
        <v>0</v>
      </c>
      <c r="BP15" s="33">
        <f t="shared" si="10"/>
        <v>0</v>
      </c>
      <c r="BQ15" s="33">
        <f t="shared" si="11"/>
        <v>0</v>
      </c>
      <c r="BR15" s="33">
        <f t="shared" si="12"/>
        <v>0</v>
      </c>
      <c r="BS15" s="33">
        <f t="shared" si="13"/>
        <v>0</v>
      </c>
      <c r="BT15" s="33">
        <f t="shared" si="14"/>
        <v>0</v>
      </c>
      <c r="BU15" s="33">
        <f t="shared" si="15"/>
        <v>0</v>
      </c>
    </row>
    <row r="16" ht="30.0" customHeight="1">
      <c r="A16" s="35" t="s">
        <v>76</v>
      </c>
      <c r="B16" s="21"/>
      <c r="C16" s="21"/>
      <c r="D16" s="21" t="s">
        <v>3</v>
      </c>
      <c r="E16" s="21" t="s">
        <v>21</v>
      </c>
      <c r="F16" s="21"/>
      <c r="G16" s="21"/>
      <c r="H16" s="21" t="s">
        <v>1</v>
      </c>
      <c r="I16" s="21"/>
      <c r="J16" s="21"/>
      <c r="K16" s="21"/>
      <c r="L16" s="21"/>
      <c r="M16" s="21" t="s">
        <v>1</v>
      </c>
      <c r="N16" s="21"/>
      <c r="O16" s="21"/>
      <c r="P16" s="21" t="s">
        <v>20</v>
      </c>
      <c r="Q16" s="21"/>
      <c r="R16" s="21"/>
      <c r="S16" s="21" t="s">
        <v>21</v>
      </c>
      <c r="T16" s="21"/>
      <c r="U16" s="21"/>
      <c r="V16" s="21" t="s">
        <v>1</v>
      </c>
      <c r="W16" s="21" t="s">
        <v>1</v>
      </c>
      <c r="X16" s="21"/>
      <c r="Y16" s="21"/>
      <c r="Z16" s="21"/>
      <c r="AA16" s="21" t="s">
        <v>20</v>
      </c>
      <c r="AB16" s="21"/>
      <c r="AC16" s="21"/>
      <c r="AD16" s="21"/>
      <c r="AE16" s="21"/>
      <c r="AF16" s="21"/>
      <c r="AG16" s="21" t="s">
        <v>34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 t="s">
        <v>21</v>
      </c>
      <c r="AR16" s="21"/>
      <c r="AS16" s="21"/>
      <c r="AT16" s="21"/>
      <c r="AU16" s="21"/>
      <c r="AV16" s="21"/>
      <c r="AW16" s="21" t="s">
        <v>20</v>
      </c>
      <c r="AX16" s="21"/>
      <c r="AY16" s="21"/>
      <c r="AZ16" s="21"/>
      <c r="BA16" s="21" t="s">
        <v>21</v>
      </c>
      <c r="BB16" s="21"/>
      <c r="BC16" s="21"/>
      <c r="BD16" s="21"/>
      <c r="BE16" s="21"/>
      <c r="BF16" s="21"/>
      <c r="BG16" s="33">
        <f t="shared" si="1"/>
        <v>4</v>
      </c>
      <c r="BH16" s="33">
        <f t="shared" si="2"/>
        <v>4</v>
      </c>
      <c r="BI16" s="33">
        <f t="shared" si="3"/>
        <v>1</v>
      </c>
      <c r="BJ16" s="33">
        <f t="shared" si="4"/>
        <v>0</v>
      </c>
      <c r="BK16" s="33">
        <f t="shared" si="5"/>
        <v>0</v>
      </c>
      <c r="BL16" s="33">
        <f t="shared" si="6"/>
        <v>3</v>
      </c>
      <c r="BM16" s="33">
        <f t="shared" si="7"/>
        <v>0</v>
      </c>
      <c r="BN16" s="33">
        <f t="shared" si="8"/>
        <v>1</v>
      </c>
      <c r="BO16" s="33">
        <f t="shared" si="9"/>
        <v>0</v>
      </c>
      <c r="BP16" s="33">
        <f t="shared" si="10"/>
        <v>0</v>
      </c>
      <c r="BQ16" s="33">
        <f t="shared" si="11"/>
        <v>0</v>
      </c>
      <c r="BR16" s="33">
        <f t="shared" si="12"/>
        <v>0</v>
      </c>
      <c r="BS16" s="33">
        <f t="shared" si="13"/>
        <v>0</v>
      </c>
      <c r="BT16" s="33">
        <f t="shared" si="14"/>
        <v>0</v>
      </c>
      <c r="BU16" s="33">
        <f t="shared" si="15"/>
        <v>0</v>
      </c>
    </row>
    <row r="17" ht="30.0" customHeight="1">
      <c r="A17" s="39" t="s">
        <v>77</v>
      </c>
      <c r="B17" s="26"/>
      <c r="C17" s="26"/>
      <c r="D17" s="26"/>
      <c r="E17" s="26"/>
      <c r="F17" s="26" t="s">
        <v>21</v>
      </c>
      <c r="G17" s="26"/>
      <c r="H17" s="26" t="s">
        <v>1</v>
      </c>
      <c r="I17" s="38"/>
      <c r="J17" s="38" t="s">
        <v>3</v>
      </c>
      <c r="K17" s="38"/>
      <c r="L17" s="38" t="s">
        <v>1</v>
      </c>
      <c r="M17" s="38"/>
      <c r="N17" s="38"/>
      <c r="O17" s="38"/>
      <c r="P17" s="38"/>
      <c r="Q17" s="38"/>
      <c r="R17" s="38"/>
      <c r="S17" s="38" t="s">
        <v>21</v>
      </c>
      <c r="T17" s="38" t="s">
        <v>20</v>
      </c>
      <c r="U17" s="38" t="s">
        <v>1</v>
      </c>
      <c r="V17" s="38"/>
      <c r="W17" s="38"/>
      <c r="X17" s="38" t="s">
        <v>1</v>
      </c>
      <c r="Y17" s="38"/>
      <c r="Z17" s="38"/>
      <c r="AA17" s="38"/>
      <c r="AB17" s="38"/>
      <c r="AC17" s="38" t="s">
        <v>1</v>
      </c>
      <c r="AD17" s="38"/>
      <c r="AE17" s="26"/>
      <c r="AF17" s="26" t="s">
        <v>20</v>
      </c>
      <c r="AG17" s="26" t="s">
        <v>34</v>
      </c>
      <c r="AH17" s="26"/>
      <c r="AI17" s="26"/>
      <c r="AJ17" s="26"/>
      <c r="AK17" s="26"/>
      <c r="AL17" s="38"/>
      <c r="AM17" s="38"/>
      <c r="AN17" s="38"/>
      <c r="AO17" s="38" t="s">
        <v>20</v>
      </c>
      <c r="AP17" s="38"/>
      <c r="AQ17" s="38"/>
      <c r="AR17" s="38"/>
      <c r="AS17" s="38" t="s">
        <v>21</v>
      </c>
      <c r="AT17" s="38"/>
      <c r="AU17" s="38"/>
      <c r="AV17" s="38"/>
      <c r="AW17" s="38"/>
      <c r="AX17" s="38"/>
      <c r="AY17" s="38"/>
      <c r="AZ17" s="38" t="s">
        <v>20</v>
      </c>
      <c r="BA17" s="38"/>
      <c r="BB17" s="38"/>
      <c r="BC17" s="38" t="s">
        <v>1</v>
      </c>
      <c r="BD17" s="38" t="s">
        <v>21</v>
      </c>
      <c r="BE17" s="38"/>
      <c r="BF17" s="38"/>
      <c r="BG17" s="33">
        <f t="shared" si="1"/>
        <v>6</v>
      </c>
      <c r="BH17" s="33">
        <f t="shared" si="2"/>
        <v>4</v>
      </c>
      <c r="BI17" s="33">
        <f t="shared" si="3"/>
        <v>1</v>
      </c>
      <c r="BJ17" s="33">
        <f t="shared" si="4"/>
        <v>0</v>
      </c>
      <c r="BK17" s="33">
        <f t="shared" si="5"/>
        <v>0</v>
      </c>
      <c r="BL17" s="33">
        <f t="shared" si="6"/>
        <v>4</v>
      </c>
      <c r="BM17" s="33">
        <f t="shared" si="7"/>
        <v>0</v>
      </c>
      <c r="BN17" s="33">
        <f t="shared" si="8"/>
        <v>1</v>
      </c>
      <c r="BO17" s="33">
        <f t="shared" si="9"/>
        <v>0</v>
      </c>
      <c r="BP17" s="33">
        <f t="shared" si="10"/>
        <v>0</v>
      </c>
      <c r="BQ17" s="33">
        <f t="shared" si="11"/>
        <v>0</v>
      </c>
      <c r="BR17" s="33">
        <f t="shared" si="12"/>
        <v>0</v>
      </c>
      <c r="BS17" s="33">
        <f t="shared" si="13"/>
        <v>0</v>
      </c>
      <c r="BT17" s="33">
        <f t="shared" si="14"/>
        <v>0</v>
      </c>
      <c r="BU17" s="33">
        <f t="shared" si="15"/>
        <v>0</v>
      </c>
    </row>
    <row r="18" ht="30.0" customHeight="1">
      <c r="A18" s="35" t="s">
        <v>78</v>
      </c>
      <c r="B18" s="21"/>
      <c r="C18" s="21"/>
      <c r="D18" s="21"/>
      <c r="E18" s="21" t="s">
        <v>1</v>
      </c>
      <c r="F18" s="21" t="s">
        <v>21</v>
      </c>
      <c r="G18" s="21" t="s">
        <v>3</v>
      </c>
      <c r="H18" s="21"/>
      <c r="I18" s="21"/>
      <c r="J18" s="21"/>
      <c r="K18" s="21"/>
      <c r="L18" s="21"/>
      <c r="M18" s="21" t="s">
        <v>1</v>
      </c>
      <c r="N18" s="21"/>
      <c r="O18" s="21"/>
      <c r="P18" s="21"/>
      <c r="Q18" s="21"/>
      <c r="R18" s="21" t="s">
        <v>20</v>
      </c>
      <c r="S18" s="21"/>
      <c r="T18" s="21" t="s">
        <v>21</v>
      </c>
      <c r="U18" s="21"/>
      <c r="V18" s="21" t="s">
        <v>1</v>
      </c>
      <c r="W18" s="21" t="s">
        <v>1</v>
      </c>
      <c r="X18" s="21"/>
      <c r="Y18" s="21"/>
      <c r="Z18" s="21"/>
      <c r="AA18" s="21"/>
      <c r="AB18" s="21"/>
      <c r="AC18" s="21"/>
      <c r="AD18" s="21" t="s">
        <v>20</v>
      </c>
      <c r="AE18" s="21"/>
      <c r="AF18" s="21"/>
      <c r="AG18" s="21" t="s">
        <v>34</v>
      </c>
      <c r="AH18" s="21"/>
      <c r="AI18" s="21"/>
      <c r="AJ18" s="21"/>
      <c r="AK18" s="21"/>
      <c r="AL18" s="21"/>
      <c r="AM18" s="21"/>
      <c r="AN18" s="21"/>
      <c r="AO18" s="21" t="s">
        <v>20</v>
      </c>
      <c r="AP18" s="21"/>
      <c r="AQ18" s="21"/>
      <c r="AR18" s="21"/>
      <c r="AS18" s="21" t="s">
        <v>21</v>
      </c>
      <c r="AT18" s="21"/>
      <c r="AU18" s="21" t="s">
        <v>1</v>
      </c>
      <c r="AV18" s="21"/>
      <c r="AW18" s="21"/>
      <c r="AX18" s="21"/>
      <c r="AY18" s="21"/>
      <c r="AZ18" s="21" t="s">
        <v>20</v>
      </c>
      <c r="BA18" s="21"/>
      <c r="BB18" s="21"/>
      <c r="BC18" s="21" t="s">
        <v>21</v>
      </c>
      <c r="BD18" s="21"/>
      <c r="BE18" s="21" t="s">
        <v>1</v>
      </c>
      <c r="BF18" s="21"/>
      <c r="BG18" s="33">
        <f t="shared" si="1"/>
        <v>6</v>
      </c>
      <c r="BH18" s="33">
        <f t="shared" si="2"/>
        <v>4</v>
      </c>
      <c r="BI18" s="33">
        <f t="shared" si="3"/>
        <v>1</v>
      </c>
      <c r="BJ18" s="33">
        <f t="shared" si="4"/>
        <v>0</v>
      </c>
      <c r="BK18" s="33">
        <f t="shared" si="5"/>
        <v>0</v>
      </c>
      <c r="BL18" s="33">
        <f t="shared" si="6"/>
        <v>4</v>
      </c>
      <c r="BM18" s="33">
        <f t="shared" si="7"/>
        <v>0</v>
      </c>
      <c r="BN18" s="33">
        <f t="shared" si="8"/>
        <v>1</v>
      </c>
      <c r="BO18" s="33">
        <f t="shared" si="9"/>
        <v>0</v>
      </c>
      <c r="BP18" s="33">
        <f t="shared" si="10"/>
        <v>0</v>
      </c>
      <c r="BQ18" s="33">
        <f t="shared" si="11"/>
        <v>0</v>
      </c>
      <c r="BR18" s="33">
        <f t="shared" si="12"/>
        <v>0</v>
      </c>
      <c r="BS18" s="33">
        <f t="shared" si="13"/>
        <v>0</v>
      </c>
      <c r="BT18" s="33">
        <f t="shared" si="14"/>
        <v>0</v>
      </c>
      <c r="BU18" s="33">
        <f t="shared" si="15"/>
        <v>0</v>
      </c>
    </row>
    <row r="19" ht="30.0" customHeight="1">
      <c r="A19" s="36" t="s">
        <v>79</v>
      </c>
      <c r="B19" s="26"/>
      <c r="C19" s="26"/>
      <c r="D19" s="26"/>
      <c r="E19" s="26"/>
      <c r="F19" s="26"/>
      <c r="G19" s="26"/>
      <c r="H19" s="38"/>
      <c r="I19" s="38"/>
      <c r="J19" s="38"/>
      <c r="K19" s="38" t="s">
        <v>21</v>
      </c>
      <c r="L19" s="38"/>
      <c r="M19" s="38" t="s">
        <v>34</v>
      </c>
      <c r="N19" s="38" t="s">
        <v>1</v>
      </c>
      <c r="O19" s="38"/>
      <c r="P19" s="38" t="s">
        <v>20</v>
      </c>
      <c r="Q19" s="38"/>
      <c r="R19" s="38"/>
      <c r="S19" s="38"/>
      <c r="T19" s="38"/>
      <c r="U19" s="38" t="s">
        <v>1</v>
      </c>
      <c r="V19" s="38"/>
      <c r="W19" s="38"/>
      <c r="X19" s="38"/>
      <c r="Y19" s="38"/>
      <c r="Z19" s="38" t="s">
        <v>33</v>
      </c>
      <c r="AA19" s="38"/>
      <c r="AB19" s="38" t="s">
        <v>20</v>
      </c>
      <c r="AC19" s="38" t="s">
        <v>21</v>
      </c>
      <c r="AD19" s="38"/>
      <c r="AE19" s="38"/>
      <c r="AF19" s="26" t="s">
        <v>34</v>
      </c>
      <c r="AG19" s="26"/>
      <c r="AH19" s="26"/>
      <c r="AI19" s="26"/>
      <c r="AJ19" s="38"/>
      <c r="AK19" s="38"/>
      <c r="AL19" s="38"/>
      <c r="AM19" s="38"/>
      <c r="AN19" s="38" t="s">
        <v>21</v>
      </c>
      <c r="AO19" s="38"/>
      <c r="AP19" s="38"/>
      <c r="AQ19" s="38" t="s">
        <v>20</v>
      </c>
      <c r="AR19" s="38"/>
      <c r="AS19" s="38"/>
      <c r="AT19" s="38"/>
      <c r="AU19" s="38"/>
      <c r="AV19" s="38" t="s">
        <v>1</v>
      </c>
      <c r="AW19" s="38"/>
      <c r="AX19" s="38"/>
      <c r="AY19" s="38"/>
      <c r="AZ19" s="38"/>
      <c r="BA19" s="38"/>
      <c r="BB19" s="38" t="s">
        <v>21</v>
      </c>
      <c r="BC19" s="38" t="s">
        <v>20</v>
      </c>
      <c r="BD19" s="38"/>
      <c r="BE19" s="38"/>
      <c r="BF19" s="38"/>
      <c r="BG19" s="33">
        <f t="shared" si="1"/>
        <v>3</v>
      </c>
      <c r="BH19" s="33">
        <f t="shared" si="2"/>
        <v>4</v>
      </c>
      <c r="BI19" s="33">
        <f t="shared" si="3"/>
        <v>0</v>
      </c>
      <c r="BJ19" s="33">
        <f t="shared" si="4"/>
        <v>0</v>
      </c>
      <c r="BK19" s="33">
        <f t="shared" si="5"/>
        <v>0</v>
      </c>
      <c r="BL19" s="33">
        <f t="shared" si="6"/>
        <v>4</v>
      </c>
      <c r="BM19" s="33">
        <f t="shared" si="7"/>
        <v>1</v>
      </c>
      <c r="BN19" s="33">
        <f t="shared" si="8"/>
        <v>2</v>
      </c>
      <c r="BO19" s="33">
        <f t="shared" si="9"/>
        <v>0</v>
      </c>
      <c r="BP19" s="33">
        <f t="shared" si="10"/>
        <v>0</v>
      </c>
      <c r="BQ19" s="33">
        <f t="shared" si="11"/>
        <v>0</v>
      </c>
      <c r="BR19" s="33">
        <f t="shared" si="12"/>
        <v>0</v>
      </c>
      <c r="BS19" s="33">
        <f t="shared" si="13"/>
        <v>0</v>
      </c>
      <c r="BT19" s="33">
        <f t="shared" si="14"/>
        <v>0</v>
      </c>
      <c r="BU19" s="33">
        <f t="shared" si="15"/>
        <v>0</v>
      </c>
    </row>
    <row r="20" ht="30.0" customHeight="1">
      <c r="A20" s="35" t="s">
        <v>80</v>
      </c>
      <c r="B20" s="21"/>
      <c r="C20" s="21"/>
      <c r="D20" s="21"/>
      <c r="E20" s="21"/>
      <c r="F20" s="21"/>
      <c r="G20" s="21"/>
      <c r="H20" s="21"/>
      <c r="I20" s="21" t="s">
        <v>34</v>
      </c>
      <c r="J20" s="21"/>
      <c r="K20" s="21" t="s">
        <v>21</v>
      </c>
      <c r="L20" s="21"/>
      <c r="M20" s="21" t="s">
        <v>1</v>
      </c>
      <c r="N20" s="21"/>
      <c r="O20" s="21" t="s">
        <v>20</v>
      </c>
      <c r="P20" s="21"/>
      <c r="Q20" s="21"/>
      <c r="R20" s="60"/>
      <c r="S20" s="60"/>
      <c r="T20" s="60"/>
      <c r="U20" s="60"/>
      <c r="V20" s="21" t="s">
        <v>1</v>
      </c>
      <c r="W20" s="21" t="s">
        <v>33</v>
      </c>
      <c r="X20" s="21"/>
      <c r="Y20" s="21"/>
      <c r="Z20" s="21"/>
      <c r="AA20" s="21" t="s">
        <v>20</v>
      </c>
      <c r="AB20" s="21"/>
      <c r="AC20" s="75" t="s">
        <v>21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76" t="s">
        <v>21</v>
      </c>
      <c r="AO20" s="21"/>
      <c r="AP20" s="21" t="s">
        <v>20</v>
      </c>
      <c r="AQ20" s="21"/>
      <c r="AR20" s="21"/>
      <c r="AS20" s="21"/>
      <c r="AT20" s="21"/>
      <c r="AU20" s="21"/>
      <c r="AV20" s="21" t="s">
        <v>1</v>
      </c>
      <c r="AW20" s="21"/>
      <c r="AX20" s="21"/>
      <c r="AY20" s="21"/>
      <c r="AZ20" s="21"/>
      <c r="BA20" s="21" t="s">
        <v>20</v>
      </c>
      <c r="BB20" s="76" t="s">
        <v>21</v>
      </c>
      <c r="BC20" s="21"/>
      <c r="BD20" s="21"/>
      <c r="BE20" s="21"/>
      <c r="BF20" s="21"/>
      <c r="BG20" s="33">
        <f t="shared" si="1"/>
        <v>3</v>
      </c>
      <c r="BH20" s="33">
        <f t="shared" si="2"/>
        <v>4</v>
      </c>
      <c r="BI20" s="33">
        <f t="shared" si="3"/>
        <v>0</v>
      </c>
      <c r="BJ20" s="33">
        <f t="shared" si="4"/>
        <v>0</v>
      </c>
      <c r="BK20" s="33">
        <f t="shared" si="5"/>
        <v>0</v>
      </c>
      <c r="BL20" s="33">
        <f t="shared" si="6"/>
        <v>4</v>
      </c>
      <c r="BM20" s="33">
        <f t="shared" si="7"/>
        <v>1</v>
      </c>
      <c r="BN20" s="33">
        <f t="shared" si="8"/>
        <v>1</v>
      </c>
      <c r="BO20" s="33">
        <f t="shared" si="9"/>
        <v>0</v>
      </c>
      <c r="BP20" s="33">
        <f t="shared" si="10"/>
        <v>0</v>
      </c>
      <c r="BQ20" s="33">
        <f t="shared" si="11"/>
        <v>0</v>
      </c>
      <c r="BR20" s="33">
        <f t="shared" si="12"/>
        <v>0</v>
      </c>
      <c r="BS20" s="33">
        <f t="shared" si="13"/>
        <v>0</v>
      </c>
      <c r="BT20" s="33">
        <f t="shared" si="14"/>
        <v>0</v>
      </c>
      <c r="BU20" s="33">
        <f t="shared" si="15"/>
        <v>0</v>
      </c>
    </row>
    <row r="21" ht="30.0" customHeight="1">
      <c r="A21" s="36" t="s">
        <v>81</v>
      </c>
      <c r="B21" s="26"/>
      <c r="C21" s="26"/>
      <c r="D21" s="26"/>
      <c r="E21" s="26"/>
      <c r="F21" s="26"/>
      <c r="G21" s="26"/>
      <c r="H21" s="26"/>
      <c r="I21" s="38"/>
      <c r="J21" s="38" t="s">
        <v>1</v>
      </c>
      <c r="K21" s="38" t="s">
        <v>21</v>
      </c>
      <c r="L21" s="38"/>
      <c r="M21" s="38" t="s">
        <v>34</v>
      </c>
      <c r="N21" s="38"/>
      <c r="O21" s="38"/>
      <c r="P21" s="38" t="s">
        <v>20</v>
      </c>
      <c r="Q21" s="38"/>
      <c r="R21" s="38"/>
      <c r="S21" s="65"/>
      <c r="T21" s="65" t="s">
        <v>1</v>
      </c>
      <c r="U21" s="65"/>
      <c r="V21" s="38"/>
      <c r="W21" s="38"/>
      <c r="X21" s="38"/>
      <c r="Y21" s="38"/>
      <c r="Z21" s="38"/>
      <c r="AA21" s="38"/>
      <c r="AB21" s="38" t="s">
        <v>20</v>
      </c>
      <c r="AC21" s="38" t="s">
        <v>21</v>
      </c>
      <c r="AD21" s="38"/>
      <c r="AE21" s="38" t="s">
        <v>34</v>
      </c>
      <c r="AF21" s="38"/>
      <c r="AG21" s="38" t="s">
        <v>33</v>
      </c>
      <c r="AH21" s="38"/>
      <c r="AI21" s="38"/>
      <c r="AJ21" s="38"/>
      <c r="AK21" s="38"/>
      <c r="AL21" s="26"/>
      <c r="AM21" s="38"/>
      <c r="AN21" s="38" t="s">
        <v>21</v>
      </c>
      <c r="AO21" s="38"/>
      <c r="AP21" s="26"/>
      <c r="AQ21" s="26" t="s">
        <v>20</v>
      </c>
      <c r="AR21" s="26"/>
      <c r="AS21" s="26"/>
      <c r="AT21" s="26" t="s">
        <v>1</v>
      </c>
      <c r="AU21" s="26"/>
      <c r="AV21" s="26"/>
      <c r="AW21" s="26"/>
      <c r="AX21" s="26"/>
      <c r="AY21" s="26"/>
      <c r="AZ21" s="26"/>
      <c r="BA21" s="26"/>
      <c r="BB21" s="26" t="s">
        <v>21</v>
      </c>
      <c r="BC21" s="26" t="s">
        <v>20</v>
      </c>
      <c r="BD21" s="26"/>
      <c r="BE21" s="26"/>
      <c r="BF21" s="26"/>
      <c r="BG21" s="33">
        <f t="shared" si="1"/>
        <v>3</v>
      </c>
      <c r="BH21" s="33">
        <f t="shared" si="2"/>
        <v>4</v>
      </c>
      <c r="BI21" s="33">
        <f t="shared" si="3"/>
        <v>0</v>
      </c>
      <c r="BJ21" s="33">
        <f t="shared" si="4"/>
        <v>0</v>
      </c>
      <c r="BK21" s="33">
        <f t="shared" si="5"/>
        <v>0</v>
      </c>
      <c r="BL21" s="33">
        <f t="shared" si="6"/>
        <v>4</v>
      </c>
      <c r="BM21" s="33">
        <f t="shared" si="7"/>
        <v>1</v>
      </c>
      <c r="BN21" s="33">
        <f t="shared" si="8"/>
        <v>2</v>
      </c>
      <c r="BO21" s="33">
        <f t="shared" si="9"/>
        <v>0</v>
      </c>
      <c r="BP21" s="33">
        <f t="shared" si="10"/>
        <v>0</v>
      </c>
      <c r="BQ21" s="33">
        <f t="shared" si="11"/>
        <v>0</v>
      </c>
      <c r="BR21" s="33">
        <f t="shared" si="12"/>
        <v>0</v>
      </c>
      <c r="BS21" s="33">
        <f t="shared" si="13"/>
        <v>0</v>
      </c>
      <c r="BT21" s="33">
        <f t="shared" si="14"/>
        <v>0</v>
      </c>
      <c r="BU21" s="33">
        <f t="shared" si="15"/>
        <v>0</v>
      </c>
    </row>
    <row r="22" ht="30.0" customHeight="1">
      <c r="A22" s="35" t="s">
        <v>82</v>
      </c>
      <c r="B22" s="21"/>
      <c r="C22" s="21"/>
      <c r="D22" s="21"/>
      <c r="E22" s="21"/>
      <c r="F22" s="21"/>
      <c r="G22" s="21"/>
      <c r="H22" s="21"/>
      <c r="I22" s="21"/>
      <c r="J22" s="21"/>
      <c r="K22" s="21" t="s">
        <v>21</v>
      </c>
      <c r="L22" s="21"/>
      <c r="M22" s="21" t="s">
        <v>34</v>
      </c>
      <c r="N22" s="21" t="s">
        <v>1</v>
      </c>
      <c r="O22" s="60" t="s">
        <v>20</v>
      </c>
      <c r="P22" s="66"/>
      <c r="Q22" s="21"/>
      <c r="R22" s="60"/>
      <c r="S22" s="60"/>
      <c r="T22" s="60"/>
      <c r="U22" s="60"/>
      <c r="V22" s="21"/>
      <c r="W22" s="21" t="s">
        <v>1</v>
      </c>
      <c r="X22" s="21"/>
      <c r="Y22" s="21"/>
      <c r="Z22" s="21"/>
      <c r="AA22" s="21" t="s">
        <v>20</v>
      </c>
      <c r="AB22" s="21" t="s">
        <v>33</v>
      </c>
      <c r="AC22" s="75" t="s">
        <v>21</v>
      </c>
      <c r="AD22" s="21"/>
      <c r="AE22" s="21" t="s">
        <v>34</v>
      </c>
      <c r="AF22" s="21"/>
      <c r="AG22" s="21"/>
      <c r="AH22" s="21"/>
      <c r="AI22" s="21"/>
      <c r="AJ22" s="21"/>
      <c r="AK22" s="21"/>
      <c r="AL22" s="21"/>
      <c r="AM22" s="21"/>
      <c r="AN22" s="76" t="s">
        <v>21</v>
      </c>
      <c r="AO22" s="21"/>
      <c r="AP22" s="21" t="s">
        <v>20</v>
      </c>
      <c r="AQ22" s="21"/>
      <c r="AR22" s="21"/>
      <c r="AS22" s="21"/>
      <c r="AT22" s="21"/>
      <c r="AU22" s="21"/>
      <c r="AV22" s="21" t="s">
        <v>1</v>
      </c>
      <c r="AW22" s="21"/>
      <c r="AX22" s="21"/>
      <c r="AY22" s="21"/>
      <c r="AZ22" s="21"/>
      <c r="BA22" s="21" t="s">
        <v>20</v>
      </c>
      <c r="BB22" s="76" t="s">
        <v>21</v>
      </c>
      <c r="BC22" s="21"/>
      <c r="BD22" s="21"/>
      <c r="BE22" s="21"/>
      <c r="BF22" s="21"/>
      <c r="BG22" s="33">
        <f t="shared" si="1"/>
        <v>3</v>
      </c>
      <c r="BH22" s="33">
        <f t="shared" si="2"/>
        <v>4</v>
      </c>
      <c r="BI22" s="33">
        <f t="shared" si="3"/>
        <v>0</v>
      </c>
      <c r="BJ22" s="33">
        <f t="shared" si="4"/>
        <v>0</v>
      </c>
      <c r="BK22" s="33">
        <f t="shared" si="5"/>
        <v>0</v>
      </c>
      <c r="BL22" s="33">
        <f t="shared" si="6"/>
        <v>4</v>
      </c>
      <c r="BM22" s="33">
        <f t="shared" si="7"/>
        <v>1</v>
      </c>
      <c r="BN22" s="33">
        <f t="shared" si="8"/>
        <v>2</v>
      </c>
      <c r="BO22" s="33">
        <f t="shared" si="9"/>
        <v>0</v>
      </c>
      <c r="BP22" s="33">
        <f t="shared" si="10"/>
        <v>0</v>
      </c>
      <c r="BQ22" s="33">
        <f t="shared" si="11"/>
        <v>0</v>
      </c>
      <c r="BR22" s="33">
        <f t="shared" si="12"/>
        <v>0</v>
      </c>
      <c r="BS22" s="33">
        <f t="shared" si="13"/>
        <v>0</v>
      </c>
      <c r="BT22" s="33">
        <f t="shared" si="14"/>
        <v>0</v>
      </c>
      <c r="BU22" s="33">
        <f t="shared" si="15"/>
        <v>0</v>
      </c>
    </row>
    <row r="23" ht="30.0" customHeight="1">
      <c r="A23" s="36" t="s">
        <v>83</v>
      </c>
      <c r="B23" s="26"/>
      <c r="C23" s="26"/>
      <c r="D23" s="26" t="s">
        <v>20</v>
      </c>
      <c r="E23" s="26"/>
      <c r="F23" s="26"/>
      <c r="G23" s="26" t="s">
        <v>9</v>
      </c>
      <c r="H23" s="38"/>
      <c r="I23" s="38"/>
      <c r="J23" s="38"/>
      <c r="K23" s="38"/>
      <c r="L23" s="38"/>
      <c r="M23" s="38"/>
      <c r="N23" s="38"/>
      <c r="O23" s="38" t="s">
        <v>4</v>
      </c>
      <c r="P23" s="67" t="s">
        <v>1</v>
      </c>
      <c r="Q23" s="38"/>
      <c r="R23" s="38"/>
      <c r="S23" s="67"/>
      <c r="T23" s="67"/>
      <c r="U23" s="67"/>
      <c r="V23" s="38" t="s">
        <v>20</v>
      </c>
      <c r="W23" s="38" t="s">
        <v>34</v>
      </c>
      <c r="X23" s="38"/>
      <c r="Y23" s="38"/>
      <c r="Z23" s="38" t="s">
        <v>10</v>
      </c>
      <c r="AA23" s="38" t="s">
        <v>1</v>
      </c>
      <c r="AB23" s="38"/>
      <c r="AC23" s="38"/>
      <c r="AD23" s="38" t="s">
        <v>5</v>
      </c>
      <c r="AE23" s="38"/>
      <c r="AF23" s="38"/>
      <c r="AG23" s="38"/>
      <c r="AH23" s="26"/>
      <c r="AI23" s="26"/>
      <c r="AJ23" s="26" t="s">
        <v>20</v>
      </c>
      <c r="AK23" s="26"/>
      <c r="AL23" s="38"/>
      <c r="AM23" s="38" t="s">
        <v>1</v>
      </c>
      <c r="AN23" s="38"/>
      <c r="AO23" s="38" t="s">
        <v>9</v>
      </c>
      <c r="AP23" s="38"/>
      <c r="AQ23" s="38" t="s">
        <v>4</v>
      </c>
      <c r="AR23" s="38"/>
      <c r="AS23" s="38" t="s">
        <v>34</v>
      </c>
      <c r="AT23" s="38"/>
      <c r="AU23" s="38"/>
      <c r="AV23" s="38" t="s">
        <v>1</v>
      </c>
      <c r="AW23" s="38"/>
      <c r="AX23" s="38"/>
      <c r="AY23" s="38" t="s">
        <v>5</v>
      </c>
      <c r="AZ23" s="38"/>
      <c r="BA23" s="38"/>
      <c r="BB23" s="38"/>
      <c r="BC23" s="38"/>
      <c r="BD23" s="38"/>
      <c r="BE23" s="38"/>
      <c r="BF23" s="38"/>
      <c r="BG23" s="33">
        <f t="shared" si="1"/>
        <v>4</v>
      </c>
      <c r="BH23" s="33">
        <f t="shared" si="2"/>
        <v>0</v>
      </c>
      <c r="BI23" s="33">
        <f t="shared" si="3"/>
        <v>0</v>
      </c>
      <c r="BJ23" s="33">
        <f t="shared" si="4"/>
        <v>2</v>
      </c>
      <c r="BK23" s="33">
        <f t="shared" si="5"/>
        <v>2</v>
      </c>
      <c r="BL23" s="33">
        <f t="shared" si="6"/>
        <v>3</v>
      </c>
      <c r="BM23" s="33">
        <f t="shared" si="7"/>
        <v>0</v>
      </c>
      <c r="BN23" s="33">
        <f t="shared" si="8"/>
        <v>2</v>
      </c>
      <c r="BO23" s="33">
        <f t="shared" si="9"/>
        <v>2</v>
      </c>
      <c r="BP23" s="33">
        <f t="shared" si="10"/>
        <v>0</v>
      </c>
      <c r="BQ23" s="33">
        <f t="shared" si="11"/>
        <v>1</v>
      </c>
      <c r="BR23" s="33">
        <f t="shared" si="12"/>
        <v>0</v>
      </c>
      <c r="BS23" s="33">
        <f t="shared" si="13"/>
        <v>0</v>
      </c>
      <c r="BT23" s="33">
        <f t="shared" si="14"/>
        <v>0</v>
      </c>
      <c r="BU23" s="33">
        <f t="shared" si="15"/>
        <v>0</v>
      </c>
    </row>
    <row r="24" ht="30.0" customHeight="1">
      <c r="A24" s="35" t="s">
        <v>84</v>
      </c>
      <c r="B24" s="21"/>
      <c r="C24" s="21"/>
      <c r="D24" s="21"/>
      <c r="E24" s="21"/>
      <c r="F24" s="21" t="s">
        <v>9</v>
      </c>
      <c r="G24" s="21" t="s">
        <v>20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 t="s">
        <v>1</v>
      </c>
      <c r="S24" s="21" t="s">
        <v>4</v>
      </c>
      <c r="T24" s="21"/>
      <c r="U24" s="21"/>
      <c r="V24" s="21" t="s">
        <v>10</v>
      </c>
      <c r="W24" s="21"/>
      <c r="X24" s="21"/>
      <c r="Y24" s="21" t="s">
        <v>20</v>
      </c>
      <c r="Z24" s="21" t="s">
        <v>34</v>
      </c>
      <c r="AA24" s="21"/>
      <c r="AB24" s="21" t="s">
        <v>5</v>
      </c>
      <c r="AC24" s="21" t="s">
        <v>1</v>
      </c>
      <c r="AD24" s="21"/>
      <c r="AE24" s="21"/>
      <c r="AF24" s="21"/>
      <c r="AG24" s="21"/>
      <c r="AH24" s="21"/>
      <c r="AI24" s="21"/>
      <c r="AJ24" s="21"/>
      <c r="AK24" s="21" t="s">
        <v>20</v>
      </c>
      <c r="AL24" s="21"/>
      <c r="AM24" s="21"/>
      <c r="AN24" s="21"/>
      <c r="AO24" s="21"/>
      <c r="AP24" s="21" t="s">
        <v>20</v>
      </c>
      <c r="AQ24" s="21" t="s">
        <v>34</v>
      </c>
      <c r="AR24" s="21" t="s">
        <v>9</v>
      </c>
      <c r="AS24" s="21" t="s">
        <v>1</v>
      </c>
      <c r="AT24" s="21" t="s">
        <v>5</v>
      </c>
      <c r="AU24" s="21"/>
      <c r="AV24" s="21" t="s">
        <v>34</v>
      </c>
      <c r="AW24" s="21"/>
      <c r="AX24" s="21"/>
      <c r="AY24" s="21"/>
      <c r="AZ24" s="21"/>
      <c r="BA24" s="21"/>
      <c r="BB24" s="21" t="s">
        <v>1</v>
      </c>
      <c r="BC24" s="21"/>
      <c r="BD24" s="21"/>
      <c r="BE24" s="21"/>
      <c r="BF24" s="21"/>
      <c r="BG24" s="33">
        <f t="shared" si="1"/>
        <v>4</v>
      </c>
      <c r="BH24" s="33">
        <f t="shared" si="2"/>
        <v>0</v>
      </c>
      <c r="BI24" s="33">
        <f t="shared" si="3"/>
        <v>0</v>
      </c>
      <c r="BJ24" s="33">
        <f t="shared" si="4"/>
        <v>1</v>
      </c>
      <c r="BK24" s="33">
        <f t="shared" si="5"/>
        <v>2</v>
      </c>
      <c r="BL24" s="33">
        <f t="shared" si="6"/>
        <v>4</v>
      </c>
      <c r="BM24" s="33">
        <f t="shared" si="7"/>
        <v>0</v>
      </c>
      <c r="BN24" s="33">
        <f t="shared" si="8"/>
        <v>3</v>
      </c>
      <c r="BO24" s="33">
        <f t="shared" si="9"/>
        <v>2</v>
      </c>
      <c r="BP24" s="33">
        <f t="shared" si="10"/>
        <v>0</v>
      </c>
      <c r="BQ24" s="33">
        <f t="shared" si="11"/>
        <v>1</v>
      </c>
      <c r="BR24" s="33">
        <f t="shared" si="12"/>
        <v>0</v>
      </c>
      <c r="BS24" s="33">
        <f t="shared" si="13"/>
        <v>0</v>
      </c>
      <c r="BT24" s="33">
        <f t="shared" si="14"/>
        <v>0</v>
      </c>
      <c r="BU24" s="33">
        <f t="shared" si="15"/>
        <v>0</v>
      </c>
    </row>
    <row r="25" ht="30.0" customHeight="1">
      <c r="A25" s="36" t="s">
        <v>85</v>
      </c>
      <c r="B25" s="62" t="s">
        <v>20</v>
      </c>
      <c r="C25" s="26"/>
      <c r="D25" s="26"/>
      <c r="E25" s="26"/>
      <c r="F25" s="26"/>
      <c r="G25" s="26" t="s">
        <v>9</v>
      </c>
      <c r="H25" s="38"/>
      <c r="I25" s="38"/>
      <c r="J25" s="38"/>
      <c r="K25" s="38"/>
      <c r="L25" s="38"/>
      <c r="M25" s="38"/>
      <c r="N25" s="38"/>
      <c r="O25" s="38" t="s">
        <v>4</v>
      </c>
      <c r="P25" s="38" t="s">
        <v>1</v>
      </c>
      <c r="Q25" s="38" t="s">
        <v>10</v>
      </c>
      <c r="R25" s="38"/>
      <c r="S25" s="38"/>
      <c r="T25" s="38" t="s">
        <v>20</v>
      </c>
      <c r="U25" s="38"/>
      <c r="V25" s="38"/>
      <c r="W25" s="38"/>
      <c r="X25" s="38"/>
      <c r="Y25" s="38"/>
      <c r="Z25" s="38" t="s">
        <v>34</v>
      </c>
      <c r="AA25" s="38"/>
      <c r="AB25" s="38"/>
      <c r="AC25" s="38" t="s">
        <v>1</v>
      </c>
      <c r="AD25" s="38" t="s">
        <v>5</v>
      </c>
      <c r="AE25" s="38"/>
      <c r="AF25" s="38" t="s">
        <v>20</v>
      </c>
      <c r="AG25" s="38"/>
      <c r="AH25" s="38"/>
      <c r="AI25" s="38"/>
      <c r="AJ25" s="26"/>
      <c r="AK25" s="38"/>
      <c r="AL25" s="38" t="s">
        <v>20</v>
      </c>
      <c r="AM25" s="38"/>
      <c r="AN25" s="38"/>
      <c r="AO25" s="38" t="s">
        <v>9</v>
      </c>
      <c r="AP25" s="38"/>
      <c r="AQ25" s="38" t="s">
        <v>4</v>
      </c>
      <c r="AR25" s="38" t="s">
        <v>34</v>
      </c>
      <c r="AS25" s="38" t="s">
        <v>1</v>
      </c>
      <c r="AT25" s="38"/>
      <c r="AU25" s="38"/>
      <c r="AV25" s="38"/>
      <c r="AW25" s="38"/>
      <c r="AX25" s="38"/>
      <c r="AY25" s="38" t="s">
        <v>5</v>
      </c>
      <c r="AZ25" s="38"/>
      <c r="BA25" s="38"/>
      <c r="BB25" s="38"/>
      <c r="BC25" s="38" t="s">
        <v>1</v>
      </c>
      <c r="BD25" s="38"/>
      <c r="BE25" s="38"/>
      <c r="BF25" s="38"/>
      <c r="BG25" s="33">
        <f t="shared" si="1"/>
        <v>4</v>
      </c>
      <c r="BH25" s="33">
        <f t="shared" si="2"/>
        <v>0</v>
      </c>
      <c r="BI25" s="33">
        <f t="shared" si="3"/>
        <v>0</v>
      </c>
      <c r="BJ25" s="33">
        <f t="shared" si="4"/>
        <v>2</v>
      </c>
      <c r="BK25" s="33">
        <f t="shared" si="5"/>
        <v>2</v>
      </c>
      <c r="BL25" s="33">
        <f t="shared" si="6"/>
        <v>4</v>
      </c>
      <c r="BM25" s="33">
        <f t="shared" si="7"/>
        <v>0</v>
      </c>
      <c r="BN25" s="33">
        <f t="shared" si="8"/>
        <v>2</v>
      </c>
      <c r="BO25" s="33">
        <f t="shared" si="9"/>
        <v>2</v>
      </c>
      <c r="BP25" s="33">
        <f t="shared" si="10"/>
        <v>0</v>
      </c>
      <c r="BQ25" s="33">
        <f t="shared" si="11"/>
        <v>1</v>
      </c>
      <c r="BR25" s="33">
        <f t="shared" si="12"/>
        <v>0</v>
      </c>
      <c r="BS25" s="33">
        <f t="shared" si="13"/>
        <v>0</v>
      </c>
      <c r="BT25" s="33">
        <f t="shared" si="14"/>
        <v>0</v>
      </c>
      <c r="BU25" s="33">
        <f t="shared" si="15"/>
        <v>0</v>
      </c>
    </row>
    <row r="26" ht="30.0" customHeight="1">
      <c r="A26" s="35" t="s">
        <v>86</v>
      </c>
      <c r="B26" s="21"/>
      <c r="C26" s="21"/>
      <c r="D26" s="21"/>
      <c r="E26" s="21"/>
      <c r="F26" s="21"/>
      <c r="G26" s="21"/>
      <c r="H26" s="21"/>
      <c r="I26" s="21"/>
      <c r="J26" s="21"/>
      <c r="K26" s="21" t="s">
        <v>9</v>
      </c>
      <c r="L26" s="21" t="s">
        <v>47</v>
      </c>
      <c r="M26" s="21"/>
      <c r="N26" s="21"/>
      <c r="O26" s="21"/>
      <c r="P26" s="21" t="s">
        <v>5</v>
      </c>
      <c r="Q26" s="21"/>
      <c r="R26" s="21"/>
      <c r="S26" s="21"/>
      <c r="T26" s="21"/>
      <c r="U26" s="21"/>
      <c r="V26" s="21" t="s">
        <v>20</v>
      </c>
      <c r="W26" s="21" t="s">
        <v>4</v>
      </c>
      <c r="X26" s="21" t="s">
        <v>34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 t="s">
        <v>20</v>
      </c>
      <c r="AI26" s="21"/>
      <c r="AJ26" s="21"/>
      <c r="AK26" s="21"/>
      <c r="AL26" s="21"/>
      <c r="AM26" s="21" t="s">
        <v>10</v>
      </c>
      <c r="AN26" s="21" t="s">
        <v>1</v>
      </c>
      <c r="AO26" s="21"/>
      <c r="AP26" s="21"/>
      <c r="AQ26" s="21"/>
      <c r="AR26" s="21" t="s">
        <v>20</v>
      </c>
      <c r="AS26" s="21" t="s">
        <v>9</v>
      </c>
      <c r="AT26" s="21" t="s">
        <v>5</v>
      </c>
      <c r="AU26" s="21" t="s">
        <v>34</v>
      </c>
      <c r="AV26" s="21"/>
      <c r="AW26" s="21"/>
      <c r="AX26" s="21"/>
      <c r="AY26" s="21"/>
      <c r="AZ26" s="21"/>
      <c r="BA26" s="21"/>
      <c r="BB26" s="21"/>
      <c r="BC26" s="21" t="s">
        <v>20</v>
      </c>
      <c r="BD26" s="21" t="s">
        <v>4</v>
      </c>
      <c r="BE26" s="21"/>
      <c r="BF26" s="21"/>
      <c r="BG26" s="33">
        <f t="shared" si="1"/>
        <v>1</v>
      </c>
      <c r="BH26" s="33">
        <f t="shared" si="2"/>
        <v>0</v>
      </c>
      <c r="BI26" s="33">
        <f t="shared" si="3"/>
        <v>0</v>
      </c>
      <c r="BJ26" s="33">
        <f t="shared" si="4"/>
        <v>2</v>
      </c>
      <c r="BK26" s="33">
        <f t="shared" si="5"/>
        <v>2</v>
      </c>
      <c r="BL26" s="33">
        <f t="shared" si="6"/>
        <v>4</v>
      </c>
      <c r="BM26" s="33">
        <f t="shared" si="7"/>
        <v>0</v>
      </c>
      <c r="BN26" s="33">
        <f t="shared" si="8"/>
        <v>2</v>
      </c>
      <c r="BO26" s="33">
        <f t="shared" si="9"/>
        <v>2</v>
      </c>
      <c r="BP26" s="33">
        <f t="shared" si="10"/>
        <v>0</v>
      </c>
      <c r="BQ26" s="33">
        <f t="shared" si="11"/>
        <v>1</v>
      </c>
      <c r="BR26" s="33">
        <f t="shared" si="12"/>
        <v>0</v>
      </c>
      <c r="BS26" s="33">
        <f t="shared" si="13"/>
        <v>0</v>
      </c>
      <c r="BT26" s="33">
        <f t="shared" si="14"/>
        <v>0</v>
      </c>
      <c r="BU26" s="33">
        <f t="shared" si="15"/>
        <v>0</v>
      </c>
    </row>
    <row r="27" ht="30.0" customHeight="1">
      <c r="A27" s="36" t="s">
        <v>87</v>
      </c>
      <c r="B27" s="26"/>
      <c r="C27" s="26"/>
      <c r="D27" s="26"/>
      <c r="E27" s="26"/>
      <c r="F27" s="26"/>
      <c r="G27" s="26"/>
      <c r="H27" s="38"/>
      <c r="I27" s="38" t="s">
        <v>9</v>
      </c>
      <c r="J27" s="38"/>
      <c r="K27" s="38"/>
      <c r="L27" s="38"/>
      <c r="M27" s="38"/>
      <c r="N27" s="38"/>
      <c r="O27" s="38"/>
      <c r="P27" s="38" t="s">
        <v>5</v>
      </c>
      <c r="Q27" s="38"/>
      <c r="R27" s="38" t="s">
        <v>47</v>
      </c>
      <c r="S27" s="38"/>
      <c r="T27" s="38"/>
      <c r="U27" s="38" t="s">
        <v>20</v>
      </c>
      <c r="V27" s="38" t="s">
        <v>34</v>
      </c>
      <c r="W27" s="38" t="s">
        <v>4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 t="s">
        <v>20</v>
      </c>
      <c r="AH27" s="38" t="s">
        <v>1</v>
      </c>
      <c r="AI27" s="38"/>
      <c r="AJ27" s="38"/>
      <c r="AK27" s="38"/>
      <c r="AL27" s="38"/>
      <c r="AM27" s="38"/>
      <c r="AN27" s="38"/>
      <c r="AO27" s="38"/>
      <c r="AP27" s="26" t="s">
        <v>10</v>
      </c>
      <c r="AQ27" s="26" t="s">
        <v>9</v>
      </c>
      <c r="AR27" s="26" t="s">
        <v>34</v>
      </c>
      <c r="AS27" s="26" t="s">
        <v>20</v>
      </c>
      <c r="AT27" s="26" t="s">
        <v>5</v>
      </c>
      <c r="AU27" s="26"/>
      <c r="AV27" s="26"/>
      <c r="AW27" s="26"/>
      <c r="AX27" s="26" t="s">
        <v>1</v>
      </c>
      <c r="AY27" s="26"/>
      <c r="AZ27" s="26"/>
      <c r="BA27" s="26"/>
      <c r="BB27" s="26" t="s">
        <v>20</v>
      </c>
      <c r="BC27" s="26"/>
      <c r="BD27" s="26" t="s">
        <v>4</v>
      </c>
      <c r="BE27" s="26"/>
      <c r="BF27" s="38"/>
      <c r="BG27" s="33">
        <f t="shared" si="1"/>
        <v>2</v>
      </c>
      <c r="BH27" s="33">
        <f t="shared" si="2"/>
        <v>0</v>
      </c>
      <c r="BI27" s="33">
        <f t="shared" si="3"/>
        <v>0</v>
      </c>
      <c r="BJ27" s="33">
        <f t="shared" si="4"/>
        <v>2</v>
      </c>
      <c r="BK27" s="33">
        <f t="shared" si="5"/>
        <v>2</v>
      </c>
      <c r="BL27" s="33">
        <f t="shared" si="6"/>
        <v>4</v>
      </c>
      <c r="BM27" s="33">
        <f t="shared" si="7"/>
        <v>0</v>
      </c>
      <c r="BN27" s="33">
        <f t="shared" si="8"/>
        <v>2</v>
      </c>
      <c r="BO27" s="33">
        <f t="shared" si="9"/>
        <v>2</v>
      </c>
      <c r="BP27" s="33">
        <f t="shared" si="10"/>
        <v>0</v>
      </c>
      <c r="BQ27" s="33">
        <f t="shared" si="11"/>
        <v>1</v>
      </c>
      <c r="BR27" s="33">
        <f t="shared" si="12"/>
        <v>0</v>
      </c>
      <c r="BS27" s="33">
        <f t="shared" si="13"/>
        <v>0</v>
      </c>
      <c r="BT27" s="33">
        <f t="shared" si="14"/>
        <v>0</v>
      </c>
      <c r="BU27" s="33">
        <f t="shared" si="15"/>
        <v>0</v>
      </c>
    </row>
    <row r="28" ht="30.0" customHeight="1">
      <c r="A28" s="35" t="s">
        <v>88</v>
      </c>
      <c r="B28" s="21"/>
      <c r="C28" s="21"/>
      <c r="D28" s="21"/>
      <c r="E28" s="21"/>
      <c r="F28" s="21"/>
      <c r="G28" s="21"/>
      <c r="H28" s="21"/>
      <c r="I28" s="21" t="s">
        <v>9</v>
      </c>
      <c r="J28" s="21"/>
      <c r="K28" s="21"/>
      <c r="L28" s="21"/>
      <c r="M28" s="21"/>
      <c r="N28" s="21" t="s">
        <v>47</v>
      </c>
      <c r="O28" s="21"/>
      <c r="P28" s="21" t="s">
        <v>5</v>
      </c>
      <c r="Q28" s="21"/>
      <c r="R28" s="21" t="s">
        <v>34</v>
      </c>
      <c r="S28" s="21"/>
      <c r="T28" s="21"/>
      <c r="U28" s="21"/>
      <c r="V28" s="21" t="s">
        <v>20</v>
      </c>
      <c r="W28" s="21"/>
      <c r="X28" s="21" t="s">
        <v>4</v>
      </c>
      <c r="Y28" s="21"/>
      <c r="Z28" s="21"/>
      <c r="AA28" s="21"/>
      <c r="AB28" s="21"/>
      <c r="AC28" s="21"/>
      <c r="AD28" s="21"/>
      <c r="AE28" s="21"/>
      <c r="AF28" s="21"/>
      <c r="AG28" s="21" t="s">
        <v>1</v>
      </c>
      <c r="AH28" s="21" t="s">
        <v>20</v>
      </c>
      <c r="AI28" s="21" t="s">
        <v>10</v>
      </c>
      <c r="AJ28" s="21"/>
      <c r="AK28" s="21"/>
      <c r="AL28" s="21"/>
      <c r="AM28" s="21"/>
      <c r="AN28" s="21"/>
      <c r="AO28" s="21"/>
      <c r="AP28" s="21"/>
      <c r="AQ28" s="21" t="s">
        <v>9</v>
      </c>
      <c r="AR28" s="21"/>
      <c r="AS28" s="21" t="s">
        <v>20</v>
      </c>
      <c r="AT28" s="21" t="s">
        <v>34</v>
      </c>
      <c r="AU28" s="21" t="s">
        <v>5</v>
      </c>
      <c r="AV28" s="21"/>
      <c r="AW28" s="21" t="s">
        <v>1</v>
      </c>
      <c r="AX28" s="21"/>
      <c r="AY28" s="21"/>
      <c r="AZ28" s="21"/>
      <c r="BA28" s="21"/>
      <c r="BB28" s="21"/>
      <c r="BC28" s="21" t="s">
        <v>20</v>
      </c>
      <c r="BD28" s="21"/>
      <c r="BE28" s="21" t="s">
        <v>4</v>
      </c>
      <c r="BF28" s="21"/>
      <c r="BG28" s="33">
        <f t="shared" si="1"/>
        <v>2</v>
      </c>
      <c r="BH28" s="33">
        <f t="shared" si="2"/>
        <v>0</v>
      </c>
      <c r="BI28" s="33">
        <f t="shared" si="3"/>
        <v>0</v>
      </c>
      <c r="BJ28" s="33">
        <f t="shared" si="4"/>
        <v>2</v>
      </c>
      <c r="BK28" s="33">
        <f t="shared" si="5"/>
        <v>2</v>
      </c>
      <c r="BL28" s="33">
        <f t="shared" si="6"/>
        <v>4</v>
      </c>
      <c r="BM28" s="33">
        <f t="shared" si="7"/>
        <v>0</v>
      </c>
      <c r="BN28" s="33">
        <f t="shared" si="8"/>
        <v>2</v>
      </c>
      <c r="BO28" s="33">
        <f t="shared" si="9"/>
        <v>2</v>
      </c>
      <c r="BP28" s="33">
        <f t="shared" si="10"/>
        <v>0</v>
      </c>
      <c r="BQ28" s="33">
        <f t="shared" si="11"/>
        <v>1</v>
      </c>
      <c r="BR28" s="33">
        <f t="shared" si="12"/>
        <v>0</v>
      </c>
      <c r="BS28" s="33">
        <f t="shared" si="13"/>
        <v>0</v>
      </c>
      <c r="BT28" s="33">
        <f t="shared" si="14"/>
        <v>0</v>
      </c>
      <c r="BU28" s="33">
        <f t="shared" si="15"/>
        <v>0</v>
      </c>
    </row>
    <row r="29" ht="30.0" customHeight="1">
      <c r="A29" s="39" t="s">
        <v>89</v>
      </c>
      <c r="B29" s="26"/>
      <c r="C29" s="26"/>
      <c r="D29" s="26"/>
      <c r="E29" s="26" t="s">
        <v>1</v>
      </c>
      <c r="F29" s="26"/>
      <c r="G29" s="26"/>
      <c r="H29" s="38"/>
      <c r="I29" s="38" t="s">
        <v>10</v>
      </c>
      <c r="J29" s="38"/>
      <c r="K29" s="38" t="s">
        <v>1</v>
      </c>
      <c r="L29" s="38"/>
      <c r="M29" s="38"/>
      <c r="N29" s="38" t="s">
        <v>20</v>
      </c>
      <c r="O29" s="38"/>
      <c r="P29" s="38"/>
      <c r="Q29" s="38"/>
      <c r="R29" s="38"/>
      <c r="S29" s="38" t="s">
        <v>4</v>
      </c>
      <c r="T29" s="38" t="s">
        <v>34</v>
      </c>
      <c r="U29" s="38"/>
      <c r="V29" s="38"/>
      <c r="W29" s="38" t="s">
        <v>33</v>
      </c>
      <c r="X29" s="38"/>
      <c r="Y29" s="38"/>
      <c r="Z29" s="38"/>
      <c r="AA29" s="38" t="s">
        <v>20</v>
      </c>
      <c r="AB29" s="38"/>
      <c r="AC29" s="38"/>
      <c r="AD29" s="38" t="s">
        <v>1</v>
      </c>
      <c r="AE29" s="38" t="s">
        <v>3</v>
      </c>
      <c r="AF29" s="38" t="s">
        <v>5</v>
      </c>
      <c r="AG29" s="38"/>
      <c r="AH29" s="38" t="s">
        <v>9</v>
      </c>
      <c r="AI29" s="38"/>
      <c r="AJ29" s="26" t="s">
        <v>1</v>
      </c>
      <c r="AK29" s="26"/>
      <c r="AL29" s="38"/>
      <c r="AM29" s="38" t="s">
        <v>10</v>
      </c>
      <c r="AN29" s="38"/>
      <c r="AO29" s="38"/>
      <c r="AP29" s="38" t="s">
        <v>47</v>
      </c>
      <c r="AQ29" s="38" t="s">
        <v>4</v>
      </c>
      <c r="AR29" s="38" t="s">
        <v>20</v>
      </c>
      <c r="AS29" s="38"/>
      <c r="AT29" s="38"/>
      <c r="AU29" s="38"/>
      <c r="AV29" s="38"/>
      <c r="AW29" s="38"/>
      <c r="AX29" s="38" t="s">
        <v>1</v>
      </c>
      <c r="AY29" s="38"/>
      <c r="AZ29" s="38"/>
      <c r="BA29" s="38" t="s">
        <v>5</v>
      </c>
      <c r="BB29" s="38"/>
      <c r="BC29" s="38"/>
      <c r="BD29" s="38"/>
      <c r="BE29" s="38"/>
      <c r="BF29" s="38"/>
      <c r="BG29" s="33">
        <f t="shared" si="1"/>
        <v>5</v>
      </c>
      <c r="BH29" s="33">
        <f t="shared" si="2"/>
        <v>0</v>
      </c>
      <c r="BI29" s="33">
        <f t="shared" si="3"/>
        <v>1</v>
      </c>
      <c r="BJ29" s="33">
        <f t="shared" si="4"/>
        <v>2</v>
      </c>
      <c r="BK29" s="33">
        <f t="shared" si="5"/>
        <v>2</v>
      </c>
      <c r="BL29" s="33">
        <f t="shared" si="6"/>
        <v>3</v>
      </c>
      <c r="BM29" s="33">
        <f t="shared" si="7"/>
        <v>1</v>
      </c>
      <c r="BN29" s="33">
        <f t="shared" si="8"/>
        <v>1</v>
      </c>
      <c r="BO29" s="33">
        <f t="shared" si="9"/>
        <v>1</v>
      </c>
      <c r="BP29" s="33">
        <f t="shared" si="10"/>
        <v>0</v>
      </c>
      <c r="BQ29" s="33">
        <f t="shared" si="11"/>
        <v>2</v>
      </c>
      <c r="BR29" s="33">
        <f t="shared" si="12"/>
        <v>0</v>
      </c>
      <c r="BS29" s="33">
        <f t="shared" si="13"/>
        <v>0</v>
      </c>
      <c r="BT29" s="33">
        <f t="shared" si="14"/>
        <v>0</v>
      </c>
      <c r="BU29" s="33">
        <f t="shared" si="15"/>
        <v>0</v>
      </c>
    </row>
    <row r="30" ht="30.0" customHeight="1">
      <c r="A30" s="35" t="s">
        <v>90</v>
      </c>
      <c r="B30" s="21"/>
      <c r="C30" s="21"/>
      <c r="D30" s="21"/>
      <c r="E30" s="21"/>
      <c r="F30" s="21"/>
      <c r="G30" s="21"/>
      <c r="H30" s="21"/>
      <c r="I30" s="21" t="s">
        <v>1</v>
      </c>
      <c r="J30" s="21" t="s">
        <v>10</v>
      </c>
      <c r="K30" s="21"/>
      <c r="L30" s="21"/>
      <c r="M30" s="21"/>
      <c r="N30" s="21"/>
      <c r="O30" s="21"/>
      <c r="P30" s="21"/>
      <c r="Q30" s="21" t="s">
        <v>34</v>
      </c>
      <c r="R30" s="21"/>
      <c r="S30" s="21" t="s">
        <v>4</v>
      </c>
      <c r="T30" s="21"/>
      <c r="U30" s="21"/>
      <c r="V30" s="21" t="s">
        <v>33</v>
      </c>
      <c r="W30" s="21" t="s">
        <v>20</v>
      </c>
      <c r="X30" s="21" t="s">
        <v>1</v>
      </c>
      <c r="Y30" s="21"/>
      <c r="Z30" s="21"/>
      <c r="AA30" s="21"/>
      <c r="AB30" s="21"/>
      <c r="AC30" s="21"/>
      <c r="AD30" s="21"/>
      <c r="AE30" s="21"/>
      <c r="AF30" s="21" t="s">
        <v>5</v>
      </c>
      <c r="AG30" s="21"/>
      <c r="AH30" s="21" t="s">
        <v>9</v>
      </c>
      <c r="AI30" s="21" t="s">
        <v>1</v>
      </c>
      <c r="AJ30" s="21" t="s">
        <v>3</v>
      </c>
      <c r="AK30" s="21"/>
      <c r="AL30" s="21"/>
      <c r="AM30" s="21" t="s">
        <v>47</v>
      </c>
      <c r="AN30" s="21" t="s">
        <v>10</v>
      </c>
      <c r="AO30" s="21"/>
      <c r="AP30" s="21" t="s">
        <v>20</v>
      </c>
      <c r="AQ30" s="21" t="s">
        <v>4</v>
      </c>
      <c r="AR30" s="21"/>
      <c r="AS30" s="21"/>
      <c r="AT30" s="21" t="s">
        <v>1</v>
      </c>
      <c r="AU30" s="21"/>
      <c r="AV30" s="21"/>
      <c r="AW30" s="21"/>
      <c r="AX30" s="21"/>
      <c r="AY30" s="21"/>
      <c r="AZ30" s="21"/>
      <c r="BA30" s="21" t="s">
        <v>5</v>
      </c>
      <c r="BB30" s="21"/>
      <c r="BC30" s="21"/>
      <c r="BD30" s="21"/>
      <c r="BE30" s="21"/>
      <c r="BF30" s="21"/>
      <c r="BG30" s="33">
        <f t="shared" si="1"/>
        <v>4</v>
      </c>
      <c r="BH30" s="33">
        <f t="shared" si="2"/>
        <v>0</v>
      </c>
      <c r="BI30" s="33">
        <f t="shared" si="3"/>
        <v>1</v>
      </c>
      <c r="BJ30" s="33">
        <f t="shared" si="4"/>
        <v>2</v>
      </c>
      <c r="BK30" s="33">
        <f t="shared" si="5"/>
        <v>2</v>
      </c>
      <c r="BL30" s="33">
        <f t="shared" si="6"/>
        <v>2</v>
      </c>
      <c r="BM30" s="33">
        <f t="shared" si="7"/>
        <v>1</v>
      </c>
      <c r="BN30" s="33">
        <f t="shared" si="8"/>
        <v>1</v>
      </c>
      <c r="BO30" s="33">
        <f t="shared" si="9"/>
        <v>1</v>
      </c>
      <c r="BP30" s="33">
        <f t="shared" si="10"/>
        <v>0</v>
      </c>
      <c r="BQ30" s="33">
        <f t="shared" si="11"/>
        <v>2</v>
      </c>
      <c r="BR30" s="33">
        <f t="shared" si="12"/>
        <v>0</v>
      </c>
      <c r="BS30" s="33">
        <f t="shared" si="13"/>
        <v>0</v>
      </c>
      <c r="BT30" s="33">
        <f t="shared" si="14"/>
        <v>0</v>
      </c>
      <c r="BU30" s="33">
        <f t="shared" si="15"/>
        <v>0</v>
      </c>
    </row>
    <row r="31" ht="30.0" customHeight="1">
      <c r="A31" s="39" t="s">
        <v>91</v>
      </c>
      <c r="B31" s="26"/>
      <c r="C31" s="26"/>
      <c r="D31" s="26"/>
      <c r="E31" s="26"/>
      <c r="F31" s="26"/>
      <c r="G31" s="26"/>
      <c r="H31" s="38" t="s">
        <v>1</v>
      </c>
      <c r="I31" s="38"/>
      <c r="J31" s="38" t="s">
        <v>10</v>
      </c>
      <c r="K31" s="38" t="s">
        <v>20</v>
      </c>
      <c r="L31" s="38"/>
      <c r="M31" s="38"/>
      <c r="N31" s="38"/>
      <c r="O31" s="38"/>
      <c r="P31" s="38"/>
      <c r="Q31" s="38" t="s">
        <v>34</v>
      </c>
      <c r="R31" s="38"/>
      <c r="S31" s="38" t="s">
        <v>4</v>
      </c>
      <c r="T31" s="38"/>
      <c r="U31" s="38"/>
      <c r="V31" s="38" t="s">
        <v>33</v>
      </c>
      <c r="W31" s="38" t="s">
        <v>1</v>
      </c>
      <c r="X31" s="38" t="s">
        <v>20</v>
      </c>
      <c r="Y31" s="38"/>
      <c r="Z31" s="38"/>
      <c r="AA31" s="38"/>
      <c r="AB31" s="38"/>
      <c r="AC31" s="38"/>
      <c r="AD31" s="38"/>
      <c r="AE31" s="38"/>
      <c r="AF31" s="38" t="s">
        <v>5</v>
      </c>
      <c r="AG31" s="38" t="s">
        <v>1</v>
      </c>
      <c r="AH31" s="38" t="s">
        <v>9</v>
      </c>
      <c r="AI31" s="26"/>
      <c r="AJ31" s="26" t="s">
        <v>20</v>
      </c>
      <c r="AK31" s="26" t="s">
        <v>3</v>
      </c>
      <c r="AL31" s="38"/>
      <c r="AM31" s="38"/>
      <c r="AN31" s="38" t="s">
        <v>10</v>
      </c>
      <c r="AO31" s="38" t="s">
        <v>47</v>
      </c>
      <c r="AP31" s="38"/>
      <c r="AQ31" s="38" t="s">
        <v>4</v>
      </c>
      <c r="AR31" s="38"/>
      <c r="AS31" s="38" t="s">
        <v>1</v>
      </c>
      <c r="AT31" s="38"/>
      <c r="AU31" s="38"/>
      <c r="AV31" s="38"/>
      <c r="AW31" s="38"/>
      <c r="AX31" s="38"/>
      <c r="AY31" s="38"/>
      <c r="AZ31" s="38"/>
      <c r="BA31" s="38" t="s">
        <v>5</v>
      </c>
      <c r="BB31" s="38"/>
      <c r="BC31" s="38"/>
      <c r="BD31" s="38"/>
      <c r="BE31" s="38"/>
      <c r="BF31" s="38"/>
      <c r="BG31" s="33">
        <f t="shared" si="1"/>
        <v>4</v>
      </c>
      <c r="BH31" s="33">
        <f t="shared" si="2"/>
        <v>0</v>
      </c>
      <c r="BI31" s="33">
        <f t="shared" si="3"/>
        <v>1</v>
      </c>
      <c r="BJ31" s="33">
        <f t="shared" si="4"/>
        <v>2</v>
      </c>
      <c r="BK31" s="33">
        <f t="shared" si="5"/>
        <v>2</v>
      </c>
      <c r="BL31" s="33">
        <f t="shared" si="6"/>
        <v>3</v>
      </c>
      <c r="BM31" s="33">
        <f t="shared" si="7"/>
        <v>1</v>
      </c>
      <c r="BN31" s="33">
        <f t="shared" si="8"/>
        <v>1</v>
      </c>
      <c r="BO31" s="33">
        <f t="shared" si="9"/>
        <v>1</v>
      </c>
      <c r="BP31" s="33">
        <f t="shared" si="10"/>
        <v>0</v>
      </c>
      <c r="BQ31" s="33">
        <f t="shared" si="11"/>
        <v>2</v>
      </c>
      <c r="BR31" s="33">
        <f t="shared" si="12"/>
        <v>0</v>
      </c>
      <c r="BS31" s="33">
        <f t="shared" si="13"/>
        <v>0</v>
      </c>
      <c r="BT31" s="33">
        <f t="shared" si="14"/>
        <v>0</v>
      </c>
      <c r="BU31" s="33">
        <f t="shared" si="15"/>
        <v>0</v>
      </c>
    </row>
    <row r="32" ht="30.0" customHeight="1">
      <c r="A32" s="35" t="s">
        <v>92</v>
      </c>
      <c r="B32" s="21"/>
      <c r="C32" s="21"/>
      <c r="D32" s="21"/>
      <c r="E32" s="21"/>
      <c r="F32" s="21"/>
      <c r="G32" s="21" t="s">
        <v>3</v>
      </c>
      <c r="H32" s="21"/>
      <c r="I32" s="21" t="s">
        <v>93</v>
      </c>
      <c r="J32" s="21"/>
      <c r="K32" s="21" t="s">
        <v>20</v>
      </c>
      <c r="L32" s="21"/>
      <c r="M32" s="21"/>
      <c r="N32" s="21"/>
      <c r="O32" s="21"/>
      <c r="P32" s="21"/>
      <c r="Q32" s="21"/>
      <c r="R32" s="21"/>
      <c r="S32" s="21"/>
      <c r="T32" s="21" t="s">
        <v>1</v>
      </c>
      <c r="U32" s="21"/>
      <c r="V32" s="21" t="s">
        <v>34</v>
      </c>
      <c r="W32" s="21"/>
      <c r="X32" s="21" t="s">
        <v>20</v>
      </c>
      <c r="Y32" s="21"/>
      <c r="Z32" s="21" t="s">
        <v>21</v>
      </c>
      <c r="AA32" s="21"/>
      <c r="AB32" s="21"/>
      <c r="AC32" s="21"/>
      <c r="AD32" s="68"/>
      <c r="AE32" s="21"/>
      <c r="AF32" s="21"/>
      <c r="AG32" s="21"/>
      <c r="AH32" s="21"/>
      <c r="AI32" s="21" t="s">
        <v>21</v>
      </c>
      <c r="AJ32" s="21"/>
      <c r="AK32" s="21" t="s">
        <v>20</v>
      </c>
      <c r="AL32" s="21"/>
      <c r="AM32" s="21"/>
      <c r="AN32" s="21"/>
      <c r="AO32" s="21"/>
      <c r="AP32" s="21" t="s">
        <v>1</v>
      </c>
      <c r="AQ32" s="21"/>
      <c r="AR32" s="21"/>
      <c r="AS32" s="21"/>
      <c r="AT32" s="21"/>
      <c r="AU32" s="21"/>
      <c r="AV32" s="21"/>
      <c r="AW32" s="21"/>
      <c r="AX32" s="21" t="s">
        <v>20</v>
      </c>
      <c r="AY32" s="21"/>
      <c r="AZ32" s="21"/>
      <c r="BA32" s="21" t="s">
        <v>21</v>
      </c>
      <c r="BB32" s="21"/>
      <c r="BC32" s="21"/>
      <c r="BD32" s="21"/>
      <c r="BE32" s="21"/>
      <c r="BF32" s="21"/>
      <c r="BG32" s="33">
        <f t="shared" si="1"/>
        <v>2</v>
      </c>
      <c r="BH32" s="33">
        <f t="shared" si="2"/>
        <v>3</v>
      </c>
      <c r="BI32" s="33">
        <f t="shared" si="3"/>
        <v>1</v>
      </c>
      <c r="BJ32" s="33">
        <f t="shared" si="4"/>
        <v>0</v>
      </c>
      <c r="BK32" s="33">
        <f t="shared" si="5"/>
        <v>0</v>
      </c>
      <c r="BL32" s="33">
        <f t="shared" si="6"/>
        <v>4</v>
      </c>
      <c r="BM32" s="33">
        <f t="shared" si="7"/>
        <v>0</v>
      </c>
      <c r="BN32" s="33">
        <f t="shared" si="8"/>
        <v>1</v>
      </c>
      <c r="BO32" s="33">
        <f t="shared" si="9"/>
        <v>0</v>
      </c>
      <c r="BP32" s="33">
        <f t="shared" si="10"/>
        <v>1</v>
      </c>
      <c r="BQ32" s="33">
        <f t="shared" si="11"/>
        <v>0</v>
      </c>
      <c r="BR32" s="33">
        <f t="shared" si="12"/>
        <v>0</v>
      </c>
      <c r="BS32" s="33">
        <f t="shared" si="13"/>
        <v>0</v>
      </c>
      <c r="BT32" s="33">
        <f t="shared" si="14"/>
        <v>0</v>
      </c>
      <c r="BU32" s="33">
        <f t="shared" si="15"/>
        <v>0</v>
      </c>
    </row>
    <row r="33" ht="30.0" customHeight="1">
      <c r="A33" s="39" t="s">
        <v>94</v>
      </c>
      <c r="B33" s="26"/>
      <c r="C33" s="26"/>
      <c r="D33" s="26"/>
      <c r="E33" s="26"/>
      <c r="F33" s="26"/>
      <c r="G33" s="26" t="s">
        <v>3</v>
      </c>
      <c r="H33" s="26"/>
      <c r="I33" s="26" t="s">
        <v>93</v>
      </c>
      <c r="J33" s="26" t="s">
        <v>20</v>
      </c>
      <c r="K33" s="26"/>
      <c r="L33" s="26"/>
      <c r="M33" s="26"/>
      <c r="N33" s="26"/>
      <c r="O33" s="26"/>
      <c r="P33" s="26"/>
      <c r="Q33" s="26"/>
      <c r="R33" s="26"/>
      <c r="S33" s="26"/>
      <c r="T33" s="26" t="s">
        <v>47</v>
      </c>
      <c r="U33" s="26"/>
      <c r="V33" s="26"/>
      <c r="W33" s="26" t="s">
        <v>20</v>
      </c>
      <c r="X33" s="26" t="s">
        <v>1</v>
      </c>
      <c r="Y33" s="26"/>
      <c r="Z33" s="26" t="s">
        <v>21</v>
      </c>
      <c r="AA33" s="26"/>
      <c r="AB33" s="26"/>
      <c r="AC33" s="26"/>
      <c r="AD33" s="26"/>
      <c r="AE33" s="26"/>
      <c r="AF33" s="26"/>
      <c r="AG33" s="26"/>
      <c r="AH33" s="26" t="s">
        <v>34</v>
      </c>
      <c r="AI33" s="26" t="s">
        <v>21</v>
      </c>
      <c r="AJ33" s="26"/>
      <c r="AK33" s="26"/>
      <c r="AL33" s="26"/>
      <c r="AM33" s="26" t="s">
        <v>20</v>
      </c>
      <c r="AN33" s="26"/>
      <c r="AO33" s="26" t="s">
        <v>9</v>
      </c>
      <c r="AP33" s="26"/>
      <c r="AQ33" s="26"/>
      <c r="AR33" s="26"/>
      <c r="AS33" s="26"/>
      <c r="AT33" s="26" t="s">
        <v>1</v>
      </c>
      <c r="AU33" s="26"/>
      <c r="AV33" s="26" t="s">
        <v>20</v>
      </c>
      <c r="AW33" s="26" t="s">
        <v>20</v>
      </c>
      <c r="AX33" s="26"/>
      <c r="AY33" s="26"/>
      <c r="AZ33" s="26"/>
      <c r="BA33" s="26" t="s">
        <v>21</v>
      </c>
      <c r="BB33" s="26" t="s">
        <v>47</v>
      </c>
      <c r="BC33" s="26"/>
      <c r="BD33" s="26"/>
      <c r="BE33" s="26"/>
      <c r="BF33" s="26"/>
      <c r="BG33" s="33">
        <f t="shared" si="1"/>
        <v>2</v>
      </c>
      <c r="BH33" s="33">
        <f t="shared" si="2"/>
        <v>3</v>
      </c>
      <c r="BI33" s="33">
        <f t="shared" si="3"/>
        <v>1</v>
      </c>
      <c r="BJ33" s="33">
        <f t="shared" si="4"/>
        <v>0</v>
      </c>
      <c r="BK33" s="33">
        <f t="shared" si="5"/>
        <v>0</v>
      </c>
      <c r="BL33" s="33">
        <f t="shared" si="6"/>
        <v>5</v>
      </c>
      <c r="BM33" s="33">
        <f t="shared" si="7"/>
        <v>0</v>
      </c>
      <c r="BN33" s="33">
        <f t="shared" si="8"/>
        <v>1</v>
      </c>
      <c r="BO33" s="33">
        <f t="shared" si="9"/>
        <v>1</v>
      </c>
      <c r="BP33" s="33">
        <f t="shared" si="10"/>
        <v>1</v>
      </c>
      <c r="BQ33" s="33">
        <f t="shared" si="11"/>
        <v>0</v>
      </c>
      <c r="BR33" s="33">
        <f t="shared" si="12"/>
        <v>0</v>
      </c>
      <c r="BS33" s="33">
        <f t="shared" si="13"/>
        <v>0</v>
      </c>
      <c r="BT33" s="33">
        <f t="shared" si="14"/>
        <v>0</v>
      </c>
      <c r="BU33" s="33">
        <f t="shared" si="15"/>
        <v>0</v>
      </c>
    </row>
    <row r="34" ht="30.0" customHeight="1">
      <c r="A34" s="35" t="s">
        <v>95</v>
      </c>
      <c r="B34" s="21"/>
      <c r="C34" s="21"/>
      <c r="D34" s="21"/>
      <c r="E34" s="21"/>
      <c r="F34" s="21"/>
      <c r="G34" s="21"/>
      <c r="H34" s="21"/>
      <c r="I34" s="21" t="s">
        <v>20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 t="s">
        <v>21</v>
      </c>
      <c r="Y34" s="21" t="s">
        <v>20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 t="s">
        <v>1</v>
      </c>
      <c r="AK34" s="21" t="s">
        <v>21</v>
      </c>
      <c r="AL34" s="21"/>
      <c r="AM34" s="21" t="s">
        <v>20</v>
      </c>
      <c r="AN34" s="21"/>
      <c r="AO34" s="21"/>
      <c r="AP34" s="21"/>
      <c r="AQ34" s="21"/>
      <c r="AR34" s="21"/>
      <c r="AS34" s="21"/>
      <c r="AT34" s="21" t="s">
        <v>1</v>
      </c>
      <c r="AU34" s="21"/>
      <c r="AV34" s="21"/>
      <c r="AW34" s="21"/>
      <c r="AX34" s="21"/>
      <c r="AY34" s="21" t="s">
        <v>34</v>
      </c>
      <c r="AZ34" s="21"/>
      <c r="BA34" s="21"/>
      <c r="BB34" s="21"/>
      <c r="BC34" s="21"/>
      <c r="BD34" s="21"/>
      <c r="BE34" s="21" t="s">
        <v>1</v>
      </c>
      <c r="BF34" s="21"/>
      <c r="BG34" s="33">
        <f t="shared" si="1"/>
        <v>3</v>
      </c>
      <c r="BH34" s="33">
        <f t="shared" si="2"/>
        <v>2</v>
      </c>
      <c r="BI34" s="33">
        <f t="shared" si="3"/>
        <v>0</v>
      </c>
      <c r="BJ34" s="33">
        <f t="shared" si="4"/>
        <v>0</v>
      </c>
      <c r="BK34" s="33">
        <f t="shared" si="5"/>
        <v>0</v>
      </c>
      <c r="BL34" s="33">
        <f t="shared" si="6"/>
        <v>3</v>
      </c>
      <c r="BM34" s="33">
        <f t="shared" si="7"/>
        <v>0</v>
      </c>
      <c r="BN34" s="33">
        <f t="shared" si="8"/>
        <v>1</v>
      </c>
      <c r="BO34" s="33">
        <f t="shared" si="9"/>
        <v>0</v>
      </c>
      <c r="BP34" s="33">
        <f t="shared" si="10"/>
        <v>0</v>
      </c>
      <c r="BQ34" s="33">
        <f t="shared" si="11"/>
        <v>0</v>
      </c>
      <c r="BR34" s="33">
        <f t="shared" si="12"/>
        <v>0</v>
      </c>
      <c r="BS34" s="33">
        <f t="shared" si="13"/>
        <v>0</v>
      </c>
      <c r="BT34" s="33">
        <f t="shared" si="14"/>
        <v>0</v>
      </c>
      <c r="BU34" s="33">
        <f t="shared" si="15"/>
        <v>0</v>
      </c>
    </row>
    <row r="35" ht="30.0" customHeight="1">
      <c r="A35" s="39" t="s">
        <v>96</v>
      </c>
      <c r="B35" s="26"/>
      <c r="C35" s="62"/>
      <c r="D35" s="26"/>
      <c r="E35" s="26"/>
      <c r="F35" s="26"/>
      <c r="G35" s="26"/>
      <c r="H35" s="26"/>
      <c r="I35" s="26" t="s">
        <v>20</v>
      </c>
      <c r="J35" s="26"/>
      <c r="K35" s="26"/>
      <c r="L35" s="26"/>
      <c r="M35" s="26"/>
      <c r="N35" s="26" t="s">
        <v>9</v>
      </c>
      <c r="O35" s="26"/>
      <c r="P35" s="26" t="s">
        <v>47</v>
      </c>
      <c r="Q35" s="26"/>
      <c r="R35" s="26" t="s">
        <v>21</v>
      </c>
      <c r="S35" s="26"/>
      <c r="T35" s="26"/>
      <c r="U35" s="26"/>
      <c r="V35" s="26"/>
      <c r="W35" s="26"/>
      <c r="X35" s="26"/>
      <c r="Y35" s="26"/>
      <c r="Z35" s="26" t="s">
        <v>20</v>
      </c>
      <c r="AA35" s="26" t="s">
        <v>47</v>
      </c>
      <c r="AB35" s="26"/>
      <c r="AC35" s="26"/>
      <c r="AD35" s="26"/>
      <c r="AE35" s="26"/>
      <c r="AF35" s="26"/>
      <c r="AG35" s="26" t="s">
        <v>21</v>
      </c>
      <c r="AH35" s="26" t="s">
        <v>1</v>
      </c>
      <c r="AI35" s="26" t="s">
        <v>21</v>
      </c>
      <c r="AJ35" s="26"/>
      <c r="AK35" s="26"/>
      <c r="AL35" s="26"/>
      <c r="AM35" s="26" t="s">
        <v>20</v>
      </c>
      <c r="AN35" s="26"/>
      <c r="AO35" s="26"/>
      <c r="AP35" s="26"/>
      <c r="AQ35" s="26" t="s">
        <v>34</v>
      </c>
      <c r="AR35" s="26"/>
      <c r="AS35" s="26" t="s">
        <v>1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 t="s">
        <v>1</v>
      </c>
      <c r="BE35" s="26"/>
      <c r="BF35" s="26"/>
      <c r="BG35" s="33">
        <f t="shared" si="1"/>
        <v>3</v>
      </c>
      <c r="BH35" s="33">
        <f t="shared" si="2"/>
        <v>3</v>
      </c>
      <c r="BI35" s="33">
        <f t="shared" si="3"/>
        <v>0</v>
      </c>
      <c r="BJ35" s="33">
        <f t="shared" si="4"/>
        <v>0</v>
      </c>
      <c r="BK35" s="33">
        <f t="shared" si="5"/>
        <v>0</v>
      </c>
      <c r="BL35" s="33">
        <f t="shared" si="6"/>
        <v>3</v>
      </c>
      <c r="BM35" s="33">
        <f t="shared" si="7"/>
        <v>0</v>
      </c>
      <c r="BN35" s="33">
        <f t="shared" si="8"/>
        <v>1</v>
      </c>
      <c r="BO35" s="33">
        <f t="shared" si="9"/>
        <v>1</v>
      </c>
      <c r="BP35" s="33">
        <f t="shared" si="10"/>
        <v>0</v>
      </c>
      <c r="BQ35" s="33">
        <f t="shared" si="11"/>
        <v>0</v>
      </c>
      <c r="BR35" s="33">
        <f t="shared" si="12"/>
        <v>0</v>
      </c>
      <c r="BS35" s="33">
        <f t="shared" si="13"/>
        <v>0</v>
      </c>
      <c r="BT35" s="33">
        <f t="shared" si="14"/>
        <v>0</v>
      </c>
      <c r="BU35" s="33">
        <f t="shared" si="15"/>
        <v>0</v>
      </c>
    </row>
    <row r="36" ht="14.2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ht="14.25" customHeight="1"/>
    <row r="38" ht="14.25" customHeight="1"/>
    <row r="39" ht="32.25" customHeight="1">
      <c r="A39" s="70" t="s">
        <v>97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1:U1"/>
    <mergeCell ref="B2:U2"/>
    <mergeCell ref="V2:AQ2"/>
    <mergeCell ref="AR2:BF2"/>
    <mergeCell ref="BG2:BU3"/>
  </mergeCells>
  <dataValidations>
    <dataValidation type="list" allowBlank="1" showErrorMessage="1" sqref="B4:BF16">
      <formula1>'ОП 3 четверть'!$C$40:$C$55</formula1>
    </dataValidation>
    <dataValidation type="list" allowBlank="1" showErrorMessage="1" sqref="B17:C17 E17:U17 X17:BF17 B18:BF20 B21:AI21 AL21:BF21 B22:BF35">
      <formula1>$C$41:$C$56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admin</dc:creator>
</cp:coreProperties>
</file>