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й диск\Документы по школе\Оценочные процедуры\2023-2024\"/>
    </mc:Choice>
  </mc:AlternateContent>
  <bookViews>
    <workbookView xWindow="0" yWindow="0" windowWidth="23040" windowHeight="9192"/>
  </bookViews>
  <sheets>
    <sheet name="ОП 2 четверть" sheetId="1" r:id="rId1"/>
    <sheet name="2 четверть" sheetId="2" state="hidden" r:id="rId2"/>
    <sheet name="3 четверть" sheetId="3" state="hidden" r:id="rId3"/>
  </sheets>
  <calcPr calcId="162913"/>
  <extLst>
    <ext uri="GoogleSheetsCustomDataVersion2">
      <go:sheetsCustomData xmlns:go="http://customooxmlschemas.google.com/" r:id="rId7" roundtripDataChecksum="/d+t1EyptlPVqWnnhTXD0S9uWPebTTa1E+346Jo5idg="/>
    </ext>
  </extLst>
</workbook>
</file>

<file path=xl/calcChain.xml><?xml version="1.0" encoding="utf-8"?>
<calcChain xmlns="http://schemas.openxmlformats.org/spreadsheetml/2006/main">
  <c r="BU35" i="3" l="1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BM36" i="1" s="1"/>
  <c r="BL35" i="1"/>
  <c r="BK35" i="1"/>
  <c r="BJ35" i="1"/>
  <c r="BI35" i="1"/>
  <c r="BH35" i="1"/>
  <c r="BG35" i="1"/>
  <c r="BF35" i="1"/>
  <c r="BE35" i="1"/>
  <c r="BD35" i="1"/>
  <c r="BC35" i="1"/>
  <c r="BB35" i="1"/>
  <c r="BA35" i="1"/>
  <c r="BM35" i="1" s="1"/>
  <c r="AZ35" i="1"/>
  <c r="AY35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BM34" i="1" s="1"/>
  <c r="AY34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BM33" i="1" s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BM32" i="1" s="1"/>
  <c r="BL31" i="1"/>
  <c r="BK31" i="1"/>
  <c r="BJ31" i="1"/>
  <c r="BI31" i="1"/>
  <c r="BH31" i="1"/>
  <c r="BG31" i="1"/>
  <c r="BF31" i="1"/>
  <c r="BE31" i="1"/>
  <c r="BM31" i="1" s="1"/>
  <c r="BD31" i="1"/>
  <c r="BC31" i="1"/>
  <c r="BB31" i="1"/>
  <c r="BA31" i="1"/>
  <c r="AZ31" i="1"/>
  <c r="AY31" i="1"/>
  <c r="BL30" i="1"/>
  <c r="BK30" i="1"/>
  <c r="BJ30" i="1"/>
  <c r="BI30" i="1"/>
  <c r="BH30" i="1"/>
  <c r="BG30" i="1"/>
  <c r="BF30" i="1"/>
  <c r="BE30" i="1"/>
  <c r="BD30" i="1"/>
  <c r="BM30" i="1" s="1"/>
  <c r="BC30" i="1"/>
  <c r="BB30" i="1"/>
  <c r="BA30" i="1"/>
  <c r="AZ30" i="1"/>
  <c r="AY30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BM29" i="1" s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BM28" i="1" s="1"/>
  <c r="BL27" i="1"/>
  <c r="BK27" i="1"/>
  <c r="BJ27" i="1"/>
  <c r="BI27" i="1"/>
  <c r="BH27" i="1"/>
  <c r="BG27" i="1"/>
  <c r="BF27" i="1"/>
  <c r="BE27" i="1"/>
  <c r="BD27" i="1"/>
  <c r="BC27" i="1"/>
  <c r="BB27" i="1"/>
  <c r="BA27" i="1"/>
  <c r="BM27" i="1" s="1"/>
  <c r="AZ27" i="1"/>
  <c r="AY27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BM26" i="1" s="1"/>
  <c r="AY26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BM25" i="1" s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BM24" i="1" s="1"/>
  <c r="BL23" i="1"/>
  <c r="BK23" i="1"/>
  <c r="BJ23" i="1"/>
  <c r="BI23" i="1"/>
  <c r="BH23" i="1"/>
  <c r="BG23" i="1"/>
  <c r="BF23" i="1"/>
  <c r="BE23" i="1"/>
  <c r="BM23" i="1" s="1"/>
  <c r="BD23" i="1"/>
  <c r="BC23" i="1"/>
  <c r="BB23" i="1"/>
  <c r="BA23" i="1"/>
  <c r="AZ23" i="1"/>
  <c r="AY23" i="1"/>
  <c r="BL22" i="1"/>
  <c r="BK22" i="1"/>
  <c r="BJ22" i="1"/>
  <c r="BI22" i="1"/>
  <c r="BH22" i="1"/>
  <c r="BG22" i="1"/>
  <c r="BF22" i="1"/>
  <c r="BE22" i="1"/>
  <c r="BD22" i="1"/>
  <c r="BM22" i="1" s="1"/>
  <c r="BC22" i="1"/>
  <c r="BB22" i="1"/>
  <c r="BA22" i="1"/>
  <c r="AZ22" i="1"/>
  <c r="AY22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BM21" i="1" s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BM20" i="1" s="1"/>
  <c r="BL19" i="1"/>
  <c r="BK19" i="1"/>
  <c r="BJ19" i="1"/>
  <c r="BI19" i="1"/>
  <c r="BH19" i="1"/>
  <c r="BG19" i="1"/>
  <c r="BF19" i="1"/>
  <c r="BE19" i="1"/>
  <c r="BD19" i="1"/>
  <c r="BC19" i="1"/>
  <c r="BB19" i="1"/>
  <c r="BA19" i="1"/>
  <c r="BM19" i="1" s="1"/>
  <c r="AZ19" i="1"/>
  <c r="AY19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BM18" i="1" s="1"/>
  <c r="AY18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BM17" i="1" s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BM16" i="1" s="1"/>
  <c r="BL15" i="1"/>
  <c r="BK15" i="1"/>
  <c r="BJ15" i="1"/>
  <c r="BI15" i="1"/>
  <c r="BH15" i="1"/>
  <c r="BG15" i="1"/>
  <c r="BF15" i="1"/>
  <c r="BE15" i="1"/>
  <c r="BM15" i="1" s="1"/>
  <c r="BD15" i="1"/>
  <c r="BC15" i="1"/>
  <c r="BB15" i="1"/>
  <c r="BA15" i="1"/>
  <c r="AZ15" i="1"/>
  <c r="AY15" i="1"/>
  <c r="BL14" i="1"/>
  <c r="BK14" i="1"/>
  <c r="BJ14" i="1"/>
  <c r="BI14" i="1"/>
  <c r="BH14" i="1"/>
  <c r="BG14" i="1"/>
  <c r="BF14" i="1"/>
  <c r="BE14" i="1"/>
  <c r="BD14" i="1"/>
  <c r="BM14" i="1" s="1"/>
  <c r="BC14" i="1"/>
  <c r="BB14" i="1"/>
  <c r="BA14" i="1"/>
  <c r="AZ14" i="1"/>
  <c r="AY14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BM13" i="1" s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BM12" i="1" s="1"/>
  <c r="BL11" i="1"/>
  <c r="BK11" i="1"/>
  <c r="BJ11" i="1"/>
  <c r="BI11" i="1"/>
  <c r="BH11" i="1"/>
  <c r="BG11" i="1"/>
  <c r="BF11" i="1"/>
  <c r="BE11" i="1"/>
  <c r="BD11" i="1"/>
  <c r="BC11" i="1"/>
  <c r="BB11" i="1"/>
  <c r="BA11" i="1"/>
  <c r="BM11" i="1" s="1"/>
  <c r="AZ11" i="1"/>
  <c r="AY11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BM10" i="1" s="1"/>
  <c r="AY10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BM9" i="1" s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BM8" i="1" s="1"/>
  <c r="BL7" i="1"/>
  <c r="BK7" i="1"/>
  <c r="BJ7" i="1"/>
  <c r="BI7" i="1"/>
  <c r="BH7" i="1"/>
  <c r="BG7" i="1"/>
  <c r="BF7" i="1"/>
  <c r="BE7" i="1"/>
  <c r="BM7" i="1" s="1"/>
  <c r="BD7" i="1"/>
  <c r="BC7" i="1"/>
  <c r="BB7" i="1"/>
  <c r="BA7" i="1"/>
  <c r="AZ7" i="1"/>
  <c r="AY7" i="1"/>
  <c r="BL6" i="1"/>
  <c r="BK6" i="1"/>
  <c r="BJ6" i="1"/>
  <c r="BI6" i="1"/>
  <c r="BH6" i="1"/>
  <c r="BG6" i="1"/>
  <c r="BF6" i="1"/>
  <c r="BE6" i="1"/>
  <c r="BD6" i="1"/>
  <c r="BM6" i="1" s="1"/>
  <c r="BC6" i="1"/>
  <c r="BB6" i="1"/>
  <c r="BA6" i="1"/>
  <c r="AZ6" i="1"/>
  <c r="AY6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BM5" i="1" s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BM4" i="1" s="1"/>
</calcChain>
</file>

<file path=xl/sharedStrings.xml><?xml version="1.0" encoding="utf-8"?>
<sst xmlns="http://schemas.openxmlformats.org/spreadsheetml/2006/main" count="1242" uniqueCount="97">
  <si>
    <t>График оценочных процедур на 2 четверть</t>
  </si>
  <si>
    <t>рус</t>
  </si>
  <si>
    <t>Матем</t>
  </si>
  <si>
    <t>литер</t>
  </si>
  <si>
    <t>алгебра</t>
  </si>
  <si>
    <t>геометр</t>
  </si>
  <si>
    <t>англ.яз</t>
  </si>
  <si>
    <t>нем.яз</t>
  </si>
  <si>
    <t>фр.яз</t>
  </si>
  <si>
    <t>физика</t>
  </si>
  <si>
    <t>информ</t>
  </si>
  <si>
    <t>биолог</t>
  </si>
  <si>
    <t>ВиС</t>
  </si>
  <si>
    <t>ПпМ</t>
  </si>
  <si>
    <t>географ</t>
  </si>
  <si>
    <t>НОЯБРЬ</t>
  </si>
  <si>
    <t>ДЕКАБРЬ</t>
  </si>
  <si>
    <t>ИТОГО</t>
  </si>
  <si>
    <t>2 «Андромеда»</t>
  </si>
  <si>
    <t>матем</t>
  </si>
  <si>
    <t>англ. яз</t>
  </si>
  <si>
    <t>2 «Диона»</t>
  </si>
  <si>
    <t>2 «Леда»</t>
  </si>
  <si>
    <t>2 «Селена»</t>
  </si>
  <si>
    <t>3 «Алькор»</t>
  </si>
  <si>
    <t>3 «Арго»</t>
  </si>
  <si>
    <t>3 «Миранда»</t>
  </si>
  <si>
    <t>3 «Фетида»</t>
  </si>
  <si>
    <t>4 «Ассоль»</t>
  </si>
  <si>
    <t>4 «Афина»</t>
  </si>
  <si>
    <t>4 «Юнона»</t>
  </si>
  <si>
    <t>5 «Гелиос»</t>
  </si>
  <si>
    <t>нем. яз</t>
  </si>
  <si>
    <t>5 «Лира»</t>
  </si>
  <si>
    <t>5 «Ника»</t>
  </si>
  <si>
    <t>5 «Ригель»</t>
  </si>
  <si>
    <t>6 «Деметра»</t>
  </si>
  <si>
    <t>фр. яз</t>
  </si>
  <si>
    <t>6" Пегас"</t>
  </si>
  <si>
    <t>6 «Персей»</t>
  </si>
  <si>
    <t>6 «Эллада»</t>
  </si>
  <si>
    <t>7 «Альтаир»</t>
  </si>
  <si>
    <t>7 «Меркурий»</t>
  </si>
  <si>
    <t>7 «Омега»</t>
  </si>
  <si>
    <t>7 «Сириус»</t>
  </si>
  <si>
    <t>8 «Аврора»</t>
  </si>
  <si>
    <t>химия</t>
  </si>
  <si>
    <t>8 «Альфа»</t>
  </si>
  <si>
    <t>8 «Олимпия»</t>
  </si>
  <si>
    <t>9 «Мира»</t>
  </si>
  <si>
    <t>9 «Олимп»</t>
  </si>
  <si>
    <t>9 «Феникс»</t>
  </si>
  <si>
    <t>10 «Ариэль»</t>
  </si>
  <si>
    <t>10 «Вега»</t>
  </si>
  <si>
    <t>11 «Атланта»</t>
  </si>
  <si>
    <t>11 «Фортуна»</t>
  </si>
  <si>
    <t>истор</t>
  </si>
  <si>
    <t>окруж</t>
  </si>
  <si>
    <t>График оценочных процедур в МАОУ гимназии №92</t>
  </si>
  <si>
    <t>астрономия</t>
  </si>
  <si>
    <t>2 класс «Алькор»</t>
  </si>
  <si>
    <t>2 класс «Арго»</t>
  </si>
  <si>
    <t>2 класс «Миранда»</t>
  </si>
  <si>
    <t>2 класс «Фетида»</t>
  </si>
  <si>
    <t>3 класс «Ассоль»</t>
  </si>
  <si>
    <t>3 класс «Афина»</t>
  </si>
  <si>
    <t>3 класс «Юнона»</t>
  </si>
  <si>
    <t>4 класс «Гелиос»</t>
  </si>
  <si>
    <t>4 класс «Лира»</t>
  </si>
  <si>
    <t>4 класс «Ника»</t>
  </si>
  <si>
    <t>4 класс «Ригель»</t>
  </si>
  <si>
    <t>5 класс «Деметра»</t>
  </si>
  <si>
    <t>5 класс «Пегас»</t>
  </si>
  <si>
    <t>5 класс «Персей»</t>
  </si>
  <si>
    <t>5 класс «Эллада»</t>
  </si>
  <si>
    <t>6 класс «Альтаир»</t>
  </si>
  <si>
    <t>6 класс «Меркурий»</t>
  </si>
  <si>
    <t>6 класс «Омега»</t>
  </si>
  <si>
    <t>6 класс «Сириус»</t>
  </si>
  <si>
    <t>7 класс «Аврора»</t>
  </si>
  <si>
    <t>7 класс «Альфа»</t>
  </si>
  <si>
    <t>7 класс «Олимпия»</t>
  </si>
  <si>
    <t>8 класс «Мира»</t>
  </si>
  <si>
    <t>8 класс «Олимп»</t>
  </si>
  <si>
    <t>8 класс «Феникс»</t>
  </si>
  <si>
    <t>9 класс «Ариадна»</t>
  </si>
  <si>
    <t>9 класс «Ариэль»</t>
  </si>
  <si>
    <t>9 класс «Вега»</t>
  </si>
  <si>
    <t>10 класс «Атланта»</t>
  </si>
  <si>
    <t>астроном</t>
  </si>
  <si>
    <t>10 класс «Фортуна»</t>
  </si>
  <si>
    <t>11 класс «Одиссей»</t>
  </si>
  <si>
    <t>11 класс «Паллада»</t>
  </si>
  <si>
    <t>)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</si>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</sst>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b/>
      <sz val="14"/>
      <color theme="1"/>
      <name val="Arial"/>
    </font>
    <font>
      <sz val="11"/>
      <color theme="1"/>
      <name val="Calibri"/>
    </font>
    <font>
      <b/>
      <sz val="14"/>
      <color theme="1"/>
      <name val="Calibri"/>
    </font>
    <font>
      <sz val="10"/>
      <color theme="1"/>
      <name val="Arial"/>
    </font>
    <font>
      <b/>
      <sz val="10"/>
      <color theme="1"/>
      <name val="Arial"/>
    </font>
    <font>
      <sz val="11"/>
      <name val="Calibri"/>
    </font>
    <font>
      <b/>
      <sz val="11"/>
      <color theme="1"/>
      <name val="Calibri"/>
    </font>
    <font>
      <sz val="21"/>
      <color theme="1"/>
      <name val="Calibri"/>
    </font>
    <font>
      <sz val="14"/>
      <color theme="1"/>
      <name val="Times New Roman"/>
    </font>
    <font>
      <sz val="4"/>
      <color theme="1"/>
      <name val="Calibri"/>
    </font>
    <font>
      <sz val="11"/>
      <color theme="1"/>
      <name val="Calibri"/>
      <scheme val="minor"/>
    </font>
    <font>
      <sz val="10"/>
      <color rgb="FF000000"/>
      <name val="Arial"/>
    </font>
    <font>
      <sz val="10"/>
      <color theme="1"/>
      <name val="Calibri"/>
    </font>
    <font>
      <strike/>
      <sz val="11"/>
      <color theme="1"/>
      <name val="Calibri"/>
    </font>
    <font>
      <sz val="11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2" fillId="0" borderId="0" xfId="0" applyFont="1"/>
    <xf numFmtId="0" fontId="3" fillId="0" borderId="2" xfId="0" applyFont="1" applyBorder="1" applyAlignment="1">
      <alignment textRotation="90"/>
    </xf>
    <xf numFmtId="0" fontId="3" fillId="0" borderId="2" xfId="0" applyFont="1" applyBorder="1" applyAlignment="1">
      <alignment textRotation="90"/>
    </xf>
    <xf numFmtId="0" fontId="4" fillId="0" borderId="3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9" fillId="2" borderId="16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2" fillId="2" borderId="20" xfId="0" applyFont="1" applyFill="1" applyBorder="1"/>
    <xf numFmtId="0" fontId="9" fillId="0" borderId="3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" fillId="3" borderId="20" xfId="0" applyFont="1" applyFill="1" applyBorder="1"/>
    <xf numFmtId="0" fontId="2" fillId="4" borderId="20" xfId="0" applyFont="1" applyFill="1" applyBorder="1"/>
    <xf numFmtId="0" fontId="4" fillId="2" borderId="17" xfId="0" applyFont="1" applyFill="1" applyBorder="1" applyAlignment="1">
      <alignment horizontal="center" wrapText="1"/>
    </xf>
    <xf numFmtId="0" fontId="2" fillId="0" borderId="2" xfId="0" applyFont="1" applyBorder="1"/>
    <xf numFmtId="0" fontId="2" fillId="4" borderId="2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0" fontId="9" fillId="2" borderId="22" xfId="0" applyFont="1" applyFill="1" applyBorder="1" applyAlignment="1">
      <alignment wrapText="1"/>
    </xf>
    <xf numFmtId="0" fontId="9" fillId="0" borderId="22" xfId="0" applyFont="1" applyBorder="1" applyAlignment="1">
      <alignment wrapText="1"/>
    </xf>
    <xf numFmtId="0" fontId="4" fillId="3" borderId="19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wrapText="1"/>
    </xf>
    <xf numFmtId="0" fontId="9" fillId="5" borderId="19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center" wrapText="1"/>
    </xf>
    <xf numFmtId="0" fontId="2" fillId="5" borderId="2" xfId="0" applyFont="1" applyFill="1" applyBorder="1"/>
    <xf numFmtId="0" fontId="4" fillId="3" borderId="19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/>
    <xf numFmtId="0" fontId="1" fillId="0" borderId="24" xfId="0" applyFont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4" fillId="3" borderId="28" xfId="0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 wrapText="1"/>
    </xf>
    <xf numFmtId="0" fontId="13" fillId="0" borderId="0" xfId="0" applyFont="1"/>
    <xf numFmtId="0" fontId="14" fillId="0" borderId="0" xfId="0" applyFont="1"/>
    <xf numFmtId="0" fontId="9" fillId="0" borderId="19" xfId="0" applyFont="1" applyBorder="1" applyAlignment="1">
      <alignment wrapText="1"/>
    </xf>
    <xf numFmtId="0" fontId="2" fillId="0" borderId="23" xfId="0" applyFont="1" applyBorder="1"/>
    <xf numFmtId="0" fontId="15" fillId="0" borderId="23" xfId="0" applyFont="1" applyBorder="1" applyAlignment="1">
      <alignment horizontal="center" wrapText="1"/>
    </xf>
    <xf numFmtId="0" fontId="2" fillId="2" borderId="30" xfId="0" applyFont="1" applyFill="1" applyBorder="1" applyAlignment="1">
      <alignment horizontal="right"/>
    </xf>
    <xf numFmtId="0" fontId="4" fillId="6" borderId="19" xfId="0" applyFont="1" applyFill="1" applyBorder="1" applyAlignment="1">
      <alignment horizontal="center" wrapText="1"/>
    </xf>
    <xf numFmtId="0" fontId="4" fillId="5" borderId="19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/>
    <xf numFmtId="0" fontId="5" fillId="0" borderId="4" xfId="0" applyFont="1" applyBorder="1" applyAlignment="1">
      <alignment horizontal="left" wrapText="1"/>
    </xf>
    <xf numFmtId="0" fontId="6" fillId="0" borderId="5" xfId="0" applyFont="1" applyBorder="1"/>
    <xf numFmtId="0" fontId="7" fillId="0" borderId="4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14" xfId="0" applyFont="1" applyBorder="1"/>
    <xf numFmtId="0" fontId="6" fillId="0" borderId="15" xfId="0" applyFont="1" applyBorder="1"/>
    <xf numFmtId="0" fontId="7" fillId="0" borderId="4" xfId="0" applyFont="1" applyBorder="1"/>
    <xf numFmtId="0" fontId="6" fillId="0" borderId="23" xfId="0" applyFont="1" applyBorder="1"/>
    <xf numFmtId="0" fontId="7" fillId="0" borderId="5" xfId="0" applyFont="1" applyBorder="1" applyAlignment="1">
      <alignment horizontal="left"/>
    </xf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0" fontId="8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01"/>
  <sheetViews>
    <sheetView tabSelected="1" view="pageBreakPreview" zoomScale="60" zoomScaleNormal="50" workbookViewId="0">
      <pane xSplit="1" ySplit="3" topLeftCell="E3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4.44140625" defaultRowHeight="15" customHeight="1" x14ac:dyDescent="0.3"/>
  <cols>
    <col min="1" max="1" width="18.6640625" customWidth="1"/>
    <col min="2" max="50" width="8.6640625" customWidth="1"/>
    <col min="51" max="64" width="5.6640625" customWidth="1"/>
  </cols>
  <sheetData>
    <row r="1" spans="1:66" ht="69.75" customHeight="1" x14ac:dyDescent="0.3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1"/>
      <c r="AW1" s="1"/>
      <c r="AY1" s="2" t="s">
        <v>1</v>
      </c>
      <c r="AZ1" s="2" t="s">
        <v>2</v>
      </c>
      <c r="BA1" s="2" t="s">
        <v>3</v>
      </c>
      <c r="BB1" s="2" t="s">
        <v>4</v>
      </c>
      <c r="BC1" s="2" t="s">
        <v>5</v>
      </c>
      <c r="BD1" s="2" t="s">
        <v>6</v>
      </c>
      <c r="BE1" s="2" t="s">
        <v>7</v>
      </c>
      <c r="BF1" s="2" t="s">
        <v>8</v>
      </c>
      <c r="BG1" s="2" t="s">
        <v>9</v>
      </c>
      <c r="BH1" s="2" t="s">
        <v>10</v>
      </c>
      <c r="BI1" s="2" t="s">
        <v>11</v>
      </c>
      <c r="BJ1" s="2" t="s">
        <v>12</v>
      </c>
      <c r="BK1" s="3" t="s">
        <v>13</v>
      </c>
      <c r="BL1" s="2" t="s">
        <v>14</v>
      </c>
    </row>
    <row r="2" spans="1:66" ht="14.25" customHeight="1" x14ac:dyDescent="0.3">
      <c r="A2" s="4"/>
      <c r="B2" s="60" t="s">
        <v>15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 t="s">
        <v>16</v>
      </c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3" t="s">
        <v>17</v>
      </c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5"/>
    </row>
    <row r="3" spans="1:66" ht="24" customHeight="1" x14ac:dyDescent="0.3">
      <c r="A3" s="5"/>
      <c r="B3" s="6">
        <v>7</v>
      </c>
      <c r="C3" s="7">
        <v>8</v>
      </c>
      <c r="D3" s="8">
        <v>9</v>
      </c>
      <c r="E3" s="8">
        <v>10</v>
      </c>
      <c r="F3" s="8"/>
      <c r="G3" s="8">
        <v>11</v>
      </c>
      <c r="H3" s="8"/>
      <c r="I3" s="8"/>
      <c r="J3" s="8">
        <v>13</v>
      </c>
      <c r="K3" s="8">
        <v>14</v>
      </c>
      <c r="L3" s="8">
        <v>15</v>
      </c>
      <c r="M3" s="8">
        <v>16</v>
      </c>
      <c r="N3" s="8">
        <v>17</v>
      </c>
      <c r="O3" s="8">
        <v>18</v>
      </c>
      <c r="P3" s="8">
        <v>20</v>
      </c>
      <c r="Q3" s="8">
        <v>21</v>
      </c>
      <c r="R3" s="8">
        <v>22</v>
      </c>
      <c r="S3" s="8">
        <v>23</v>
      </c>
      <c r="T3" s="8">
        <v>24</v>
      </c>
      <c r="U3" s="8">
        <v>25</v>
      </c>
      <c r="V3" s="8">
        <v>27</v>
      </c>
      <c r="W3" s="8">
        <v>28</v>
      </c>
      <c r="X3" s="8">
        <v>29</v>
      </c>
      <c r="Y3" s="8">
        <v>30</v>
      </c>
      <c r="Z3" s="9">
        <v>1</v>
      </c>
      <c r="AA3" s="8">
        <v>2</v>
      </c>
      <c r="AB3" s="8">
        <v>4</v>
      </c>
      <c r="AC3" s="8">
        <v>5</v>
      </c>
      <c r="AD3" s="8">
        <v>6</v>
      </c>
      <c r="AE3" s="8">
        <v>7</v>
      </c>
      <c r="AF3" s="8">
        <v>8</v>
      </c>
      <c r="AG3" s="8">
        <v>9</v>
      </c>
      <c r="AH3" s="8">
        <v>11</v>
      </c>
      <c r="AI3" s="8">
        <v>12</v>
      </c>
      <c r="AJ3" s="8">
        <v>13</v>
      </c>
      <c r="AK3" s="8">
        <v>14</v>
      </c>
      <c r="AL3" s="8">
        <v>15</v>
      </c>
      <c r="AM3" s="8">
        <v>16</v>
      </c>
      <c r="AN3" s="8">
        <v>18</v>
      </c>
      <c r="AO3" s="8">
        <v>19</v>
      </c>
      <c r="AP3" s="8">
        <v>20</v>
      </c>
      <c r="AQ3" s="8">
        <v>21</v>
      </c>
      <c r="AR3" s="8">
        <v>22</v>
      </c>
      <c r="AS3" s="8">
        <v>23</v>
      </c>
      <c r="AT3" s="8">
        <v>25</v>
      </c>
      <c r="AU3" s="8">
        <v>26</v>
      </c>
      <c r="AV3" s="8">
        <v>27</v>
      </c>
      <c r="AW3" s="8">
        <v>28</v>
      </c>
      <c r="AX3" s="8">
        <v>29</v>
      </c>
      <c r="AY3" s="66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67"/>
    </row>
    <row r="4" spans="1:66" ht="30" customHeight="1" x14ac:dyDescent="0.35">
      <c r="A4" s="10" t="s">
        <v>18</v>
      </c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  <c r="V4" s="14"/>
      <c r="W4" s="14" t="s">
        <v>19</v>
      </c>
      <c r="X4" s="14"/>
      <c r="Y4" s="14" t="s">
        <v>1</v>
      </c>
      <c r="Z4" s="13"/>
      <c r="AA4" s="13"/>
      <c r="AB4" s="13"/>
      <c r="AC4" s="13"/>
      <c r="AD4" s="13"/>
      <c r="AE4" s="13"/>
      <c r="AF4" s="14" t="s">
        <v>20</v>
      </c>
      <c r="AG4" s="13"/>
      <c r="AH4" s="13"/>
      <c r="AI4" s="13"/>
      <c r="AJ4" s="13"/>
      <c r="AK4" s="13"/>
      <c r="AL4" s="13"/>
      <c r="AM4" s="13"/>
      <c r="AN4" s="13"/>
      <c r="AO4" s="14" t="s">
        <v>19</v>
      </c>
      <c r="AP4" s="13"/>
      <c r="AQ4" s="14" t="s">
        <v>1</v>
      </c>
      <c r="AR4" s="13"/>
      <c r="AS4" s="13"/>
      <c r="AT4" s="13"/>
      <c r="AU4" s="14"/>
      <c r="AV4" s="13"/>
      <c r="AW4" s="14"/>
      <c r="AX4" s="13"/>
      <c r="AY4" s="15">
        <f t="shared" ref="AY4:AY36" si="0">COUNTIF(B4:AX4,"рус")</f>
        <v>2</v>
      </c>
      <c r="AZ4" s="15">
        <f t="shared" ref="AZ4:AZ36" si="1">COUNTIF(B4:AX4,"матем")</f>
        <v>2</v>
      </c>
      <c r="BA4" s="15">
        <f t="shared" ref="BA4:BA36" si="2">COUNTIF(B4:AX4,"литер")</f>
        <v>0</v>
      </c>
      <c r="BB4" s="15">
        <f t="shared" ref="BB4:BB36" si="3">COUNTIF(B4:AX4,"алгебра")</f>
        <v>0</v>
      </c>
      <c r="BC4" s="15">
        <f t="shared" ref="BC4:BC36" si="4">COUNTIF(B4:AX4,"геометр")</f>
        <v>0</v>
      </c>
      <c r="BD4" s="15">
        <f t="shared" ref="BD4:BD36" si="5">COUNTIF(B4:AX4,"англ. яз")</f>
        <v>1</v>
      </c>
      <c r="BE4" s="15">
        <f t="shared" ref="BE4:BE36" si="6">COUNTIF(B4:AX4,"нем. яз")</f>
        <v>0</v>
      </c>
      <c r="BF4" s="15">
        <f t="shared" ref="BF4:BF36" si="7">COUNTIF(B4:AX4,"фр. яз")</f>
        <v>0</v>
      </c>
      <c r="BG4" s="15">
        <f t="shared" ref="BG4:BG36" si="8">COUNTIF(B4:AX4,"физика")</f>
        <v>0</v>
      </c>
      <c r="BH4" s="15">
        <f t="shared" ref="BH4:BH36" si="9">COUNTIF(B4:AX4,"информ")</f>
        <v>0</v>
      </c>
      <c r="BI4" s="15">
        <f t="shared" ref="BI4:BI36" si="10">COUNTIF(B4:AX4,"биолог")</f>
        <v>0</v>
      </c>
      <c r="BJ4" s="15">
        <f t="shared" ref="BJ4:BJ36" si="11">COUNTIF(B4:AX4,"ВиС")</f>
        <v>0</v>
      </c>
      <c r="BK4" s="15">
        <f t="shared" ref="BK4:BK36" si="12">COUNTIF(B4:AX4,"ПпМ")</f>
        <v>0</v>
      </c>
      <c r="BL4" s="15">
        <f t="shared" ref="BL4:BL36" si="13">COUNTIF(B4:AX4,"географ")</f>
        <v>0</v>
      </c>
      <c r="BM4" s="1">
        <f t="shared" ref="BM4:BM36" si="14">SUM(AY4:BL4)</f>
        <v>5</v>
      </c>
      <c r="BN4" s="1"/>
    </row>
    <row r="5" spans="1:66" ht="30" customHeight="1" x14ac:dyDescent="0.35">
      <c r="A5" s="16" t="s">
        <v>21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 t="s">
        <v>19</v>
      </c>
      <c r="X5" s="19"/>
      <c r="Y5" s="20" t="s">
        <v>1</v>
      </c>
      <c r="Z5" s="19"/>
      <c r="AA5" s="19"/>
      <c r="AB5" s="19"/>
      <c r="AC5" s="19"/>
      <c r="AD5" s="19"/>
      <c r="AE5" s="19"/>
      <c r="AF5" s="20" t="s">
        <v>20</v>
      </c>
      <c r="AG5" s="19"/>
      <c r="AH5" s="19"/>
      <c r="AI5" s="19"/>
      <c r="AJ5" s="19"/>
      <c r="AK5" s="19"/>
      <c r="AL5" s="19"/>
      <c r="AM5" s="19"/>
      <c r="AN5" s="19"/>
      <c r="AO5" s="20" t="s">
        <v>19</v>
      </c>
      <c r="AP5" s="19"/>
      <c r="AQ5" s="20" t="s">
        <v>1</v>
      </c>
      <c r="AR5" s="19"/>
      <c r="AS5" s="19"/>
      <c r="AT5" s="19"/>
      <c r="AU5" s="20"/>
      <c r="AV5" s="19"/>
      <c r="AW5" s="20"/>
      <c r="AX5" s="19"/>
      <c r="AY5" s="21">
        <f t="shared" si="0"/>
        <v>2</v>
      </c>
      <c r="AZ5" s="21">
        <f t="shared" si="1"/>
        <v>2</v>
      </c>
      <c r="BA5" s="21">
        <f t="shared" si="2"/>
        <v>0</v>
      </c>
      <c r="BB5" s="21">
        <f t="shared" si="3"/>
        <v>0</v>
      </c>
      <c r="BC5" s="22">
        <f t="shared" si="4"/>
        <v>0</v>
      </c>
      <c r="BD5" s="22">
        <f t="shared" si="5"/>
        <v>1</v>
      </c>
      <c r="BE5" s="22">
        <f t="shared" si="6"/>
        <v>0</v>
      </c>
      <c r="BF5" s="22">
        <f t="shared" si="7"/>
        <v>0</v>
      </c>
      <c r="BG5" s="22">
        <f t="shared" si="8"/>
        <v>0</v>
      </c>
      <c r="BH5" s="22">
        <f t="shared" si="9"/>
        <v>0</v>
      </c>
      <c r="BI5" s="21">
        <f t="shared" si="10"/>
        <v>0</v>
      </c>
      <c r="BJ5" s="15">
        <f t="shared" si="11"/>
        <v>0</v>
      </c>
      <c r="BK5" s="15">
        <f t="shared" si="12"/>
        <v>0</v>
      </c>
      <c r="BL5" s="21">
        <f t="shared" si="13"/>
        <v>0</v>
      </c>
      <c r="BM5" s="1">
        <f t="shared" si="14"/>
        <v>5</v>
      </c>
      <c r="BN5" s="1"/>
    </row>
    <row r="6" spans="1:66" ht="30" customHeight="1" x14ac:dyDescent="0.35">
      <c r="A6" s="10" t="s">
        <v>22</v>
      </c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4" t="s">
        <v>19</v>
      </c>
      <c r="X6" s="13"/>
      <c r="Y6" s="14" t="s">
        <v>1</v>
      </c>
      <c r="Z6" s="13"/>
      <c r="AA6" s="13"/>
      <c r="AB6" s="13"/>
      <c r="AC6" s="13"/>
      <c r="AD6" s="13"/>
      <c r="AE6" s="13"/>
      <c r="AF6" s="14" t="s">
        <v>20</v>
      </c>
      <c r="AG6" s="13"/>
      <c r="AH6" s="13"/>
      <c r="AI6" s="13"/>
      <c r="AJ6" s="13"/>
      <c r="AK6" s="13"/>
      <c r="AL6" s="13"/>
      <c r="AM6" s="13"/>
      <c r="AN6" s="13"/>
      <c r="AO6" s="14" t="s">
        <v>19</v>
      </c>
      <c r="AP6" s="13"/>
      <c r="AQ6" s="14" t="s">
        <v>1</v>
      </c>
      <c r="AR6" s="13"/>
      <c r="AS6" s="13"/>
      <c r="AT6" s="13"/>
      <c r="AU6" s="14"/>
      <c r="AV6" s="13"/>
      <c r="AW6" s="14"/>
      <c r="AX6" s="13"/>
      <c r="AY6" s="15">
        <f t="shared" si="0"/>
        <v>2</v>
      </c>
      <c r="AZ6" s="15">
        <f t="shared" si="1"/>
        <v>2</v>
      </c>
      <c r="BA6" s="15">
        <f t="shared" si="2"/>
        <v>0</v>
      </c>
      <c r="BB6" s="15">
        <f t="shared" si="3"/>
        <v>0</v>
      </c>
      <c r="BC6" s="15">
        <f t="shared" si="4"/>
        <v>0</v>
      </c>
      <c r="BD6" s="15">
        <f t="shared" si="5"/>
        <v>1</v>
      </c>
      <c r="BE6" s="15">
        <f t="shared" si="6"/>
        <v>0</v>
      </c>
      <c r="BF6" s="15">
        <f t="shared" si="7"/>
        <v>0</v>
      </c>
      <c r="BG6" s="15">
        <f t="shared" si="8"/>
        <v>0</v>
      </c>
      <c r="BH6" s="15">
        <f t="shared" si="9"/>
        <v>0</v>
      </c>
      <c r="BI6" s="15">
        <f t="shared" si="10"/>
        <v>0</v>
      </c>
      <c r="BJ6" s="15">
        <f t="shared" si="11"/>
        <v>0</v>
      </c>
      <c r="BK6" s="15">
        <f t="shared" si="12"/>
        <v>0</v>
      </c>
      <c r="BL6" s="15">
        <f t="shared" si="13"/>
        <v>0</v>
      </c>
      <c r="BM6" s="1">
        <f t="shared" si="14"/>
        <v>5</v>
      </c>
      <c r="BN6" s="1"/>
    </row>
    <row r="7" spans="1:66" ht="30" customHeight="1" x14ac:dyDescent="0.35">
      <c r="A7" s="16" t="s">
        <v>23</v>
      </c>
      <c r="B7" s="17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20" t="s">
        <v>19</v>
      </c>
      <c r="X7" s="19"/>
      <c r="Y7" s="20" t="s">
        <v>1</v>
      </c>
      <c r="Z7" s="19"/>
      <c r="AA7" s="19"/>
      <c r="AB7" s="19"/>
      <c r="AC7" s="19"/>
      <c r="AD7" s="19"/>
      <c r="AE7" s="20"/>
      <c r="AF7" s="19"/>
      <c r="AG7" s="19"/>
      <c r="AH7" s="19"/>
      <c r="AI7" s="20" t="s">
        <v>20</v>
      </c>
      <c r="AJ7" s="19"/>
      <c r="AK7" s="19"/>
      <c r="AL7" s="19"/>
      <c r="AM7" s="19"/>
      <c r="AN7" s="19"/>
      <c r="AO7" s="20" t="s">
        <v>19</v>
      </c>
      <c r="AP7" s="19"/>
      <c r="AQ7" s="20" t="s">
        <v>1</v>
      </c>
      <c r="AR7" s="19"/>
      <c r="AS7" s="19"/>
      <c r="AT7" s="19"/>
      <c r="AU7" s="20"/>
      <c r="AV7" s="19"/>
      <c r="AW7" s="20"/>
      <c r="AX7" s="19"/>
      <c r="AY7" s="21">
        <f t="shared" si="0"/>
        <v>2</v>
      </c>
      <c r="AZ7" s="21">
        <f t="shared" si="1"/>
        <v>2</v>
      </c>
      <c r="BA7" s="21">
        <f t="shared" si="2"/>
        <v>0</v>
      </c>
      <c r="BB7" s="21">
        <f t="shared" si="3"/>
        <v>0</v>
      </c>
      <c r="BC7" s="21">
        <f t="shared" si="4"/>
        <v>0</v>
      </c>
      <c r="BD7" s="22">
        <f t="shared" si="5"/>
        <v>1</v>
      </c>
      <c r="BE7" s="22">
        <f t="shared" si="6"/>
        <v>0</v>
      </c>
      <c r="BF7" s="22">
        <f t="shared" si="7"/>
        <v>0</v>
      </c>
      <c r="BG7" s="22">
        <f t="shared" si="8"/>
        <v>0</v>
      </c>
      <c r="BH7" s="21">
        <f t="shared" si="9"/>
        <v>0</v>
      </c>
      <c r="BI7" s="21">
        <f t="shared" si="10"/>
        <v>0</v>
      </c>
      <c r="BJ7" s="15">
        <f t="shared" si="11"/>
        <v>0</v>
      </c>
      <c r="BK7" s="15">
        <f t="shared" si="12"/>
        <v>0</v>
      </c>
      <c r="BL7" s="21">
        <f t="shared" si="13"/>
        <v>0</v>
      </c>
      <c r="BM7" s="1">
        <f t="shared" si="14"/>
        <v>5</v>
      </c>
      <c r="BN7" s="1"/>
    </row>
    <row r="8" spans="1:66" ht="30" customHeight="1" x14ac:dyDescent="0.35">
      <c r="A8" s="10" t="s">
        <v>24</v>
      </c>
      <c r="B8" s="13"/>
      <c r="C8" s="1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23" t="s">
        <v>19</v>
      </c>
      <c r="X8" s="11"/>
      <c r="Y8" s="11"/>
      <c r="Z8" s="11"/>
      <c r="AA8" s="11"/>
      <c r="AB8" s="11"/>
      <c r="AC8" s="11"/>
      <c r="AD8" s="11"/>
      <c r="AE8" s="23" t="s">
        <v>20</v>
      </c>
      <c r="AF8" s="11"/>
      <c r="AG8" s="11"/>
      <c r="AH8" s="11"/>
      <c r="AI8" s="23" t="s">
        <v>19</v>
      </c>
      <c r="AJ8" s="23" t="s">
        <v>20</v>
      </c>
      <c r="AK8" s="23" t="s">
        <v>1</v>
      </c>
      <c r="AL8" s="11"/>
      <c r="AM8" s="11"/>
      <c r="AN8" s="11"/>
      <c r="AO8" s="11"/>
      <c r="AP8" s="11"/>
      <c r="AQ8" s="23" t="s">
        <v>19</v>
      </c>
      <c r="AR8" s="11"/>
      <c r="AS8" s="11"/>
      <c r="AT8" s="11"/>
      <c r="AU8" s="11"/>
      <c r="AV8" s="11"/>
      <c r="AW8" s="11"/>
      <c r="AX8" s="11"/>
      <c r="AY8" s="15">
        <f t="shared" si="0"/>
        <v>1</v>
      </c>
      <c r="AZ8" s="15">
        <f t="shared" si="1"/>
        <v>3</v>
      </c>
      <c r="BA8" s="15">
        <f t="shared" si="2"/>
        <v>0</v>
      </c>
      <c r="BB8" s="15">
        <f t="shared" si="3"/>
        <v>0</v>
      </c>
      <c r="BC8" s="15">
        <f t="shared" si="4"/>
        <v>0</v>
      </c>
      <c r="BD8" s="15">
        <f t="shared" si="5"/>
        <v>2</v>
      </c>
      <c r="BE8" s="15">
        <f t="shared" si="6"/>
        <v>0</v>
      </c>
      <c r="BF8" s="15">
        <f t="shared" si="7"/>
        <v>0</v>
      </c>
      <c r="BG8" s="15">
        <f t="shared" si="8"/>
        <v>0</v>
      </c>
      <c r="BH8" s="15">
        <f t="shared" si="9"/>
        <v>0</v>
      </c>
      <c r="BI8" s="15">
        <f t="shared" si="10"/>
        <v>0</v>
      </c>
      <c r="BJ8" s="15">
        <f t="shared" si="11"/>
        <v>0</v>
      </c>
      <c r="BK8" s="15">
        <f t="shared" si="12"/>
        <v>0</v>
      </c>
      <c r="BL8" s="15">
        <f t="shared" si="13"/>
        <v>0</v>
      </c>
      <c r="BM8" s="1">
        <f t="shared" si="14"/>
        <v>6</v>
      </c>
    </row>
    <row r="9" spans="1:66" ht="30" customHeight="1" x14ac:dyDescent="0.35">
      <c r="A9" s="16" t="s">
        <v>25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0" t="s">
        <v>19</v>
      </c>
      <c r="X9" s="19"/>
      <c r="Y9" s="19"/>
      <c r="Z9" s="19"/>
      <c r="AA9" s="19"/>
      <c r="AB9" s="19"/>
      <c r="AC9" s="19"/>
      <c r="AD9" s="19"/>
      <c r="AE9" s="20" t="s">
        <v>20</v>
      </c>
      <c r="AF9" s="19"/>
      <c r="AG9" s="19"/>
      <c r="AH9" s="19"/>
      <c r="AI9" s="20" t="s">
        <v>19</v>
      </c>
      <c r="AJ9" s="19"/>
      <c r="AK9" s="20" t="s">
        <v>1</v>
      </c>
      <c r="AL9" s="19"/>
      <c r="AM9" s="19"/>
      <c r="AN9" s="20" t="s">
        <v>9</v>
      </c>
      <c r="AO9" s="19"/>
      <c r="AP9" s="19"/>
      <c r="AQ9" s="20" t="s">
        <v>19</v>
      </c>
      <c r="AR9" s="19"/>
      <c r="AS9" s="19"/>
      <c r="AT9" s="19"/>
      <c r="AU9" s="20" t="s">
        <v>20</v>
      </c>
      <c r="AV9" s="19"/>
      <c r="AW9" s="19"/>
      <c r="AX9" s="19"/>
      <c r="AY9" s="24">
        <f t="shared" si="0"/>
        <v>1</v>
      </c>
      <c r="AZ9" s="24">
        <f t="shared" si="1"/>
        <v>3</v>
      </c>
      <c r="BA9" s="24">
        <f t="shared" si="2"/>
        <v>0</v>
      </c>
      <c r="BB9" s="24">
        <f t="shared" si="3"/>
        <v>0</v>
      </c>
      <c r="BC9" s="25">
        <f t="shared" si="4"/>
        <v>0</v>
      </c>
      <c r="BD9" s="22">
        <f t="shared" si="5"/>
        <v>2</v>
      </c>
      <c r="BE9" s="22">
        <f t="shared" si="6"/>
        <v>0</v>
      </c>
      <c r="BF9" s="22">
        <f t="shared" si="7"/>
        <v>0</v>
      </c>
      <c r="BG9" s="25">
        <f t="shared" si="8"/>
        <v>1</v>
      </c>
      <c r="BH9" s="24">
        <f t="shared" si="9"/>
        <v>0</v>
      </c>
      <c r="BI9" s="24">
        <f t="shared" si="10"/>
        <v>0</v>
      </c>
      <c r="BJ9" s="15">
        <f t="shared" si="11"/>
        <v>0</v>
      </c>
      <c r="BK9" s="15">
        <f t="shared" si="12"/>
        <v>0</v>
      </c>
      <c r="BL9" s="24">
        <f t="shared" si="13"/>
        <v>0</v>
      </c>
      <c r="BM9" s="1">
        <f t="shared" si="14"/>
        <v>7</v>
      </c>
    </row>
    <row r="10" spans="1:66" ht="30" customHeight="1" x14ac:dyDescent="0.35">
      <c r="A10" s="10" t="s">
        <v>26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 t="s">
        <v>19</v>
      </c>
      <c r="X10" s="13"/>
      <c r="Y10" s="13"/>
      <c r="Z10" s="13"/>
      <c r="AA10" s="13"/>
      <c r="AB10" s="13"/>
      <c r="AC10" s="14" t="s">
        <v>20</v>
      </c>
      <c r="AD10" s="13"/>
      <c r="AE10" s="13"/>
      <c r="AF10" s="13"/>
      <c r="AG10" s="13"/>
      <c r="AH10" s="13"/>
      <c r="AI10" s="14" t="s">
        <v>19</v>
      </c>
      <c r="AJ10" s="13"/>
      <c r="AK10" s="14" t="s">
        <v>1</v>
      </c>
      <c r="AL10" s="13"/>
      <c r="AM10" s="13"/>
      <c r="AN10" s="13"/>
      <c r="AO10" s="13"/>
      <c r="AP10" s="13"/>
      <c r="AQ10" s="14" t="s">
        <v>19</v>
      </c>
      <c r="AR10" s="14" t="s">
        <v>20</v>
      </c>
      <c r="AS10" s="13"/>
      <c r="AT10" s="13"/>
      <c r="AU10" s="13"/>
      <c r="AV10" s="13"/>
      <c r="AW10" s="13"/>
      <c r="AX10" s="13"/>
      <c r="AY10" s="26">
        <f t="shared" si="0"/>
        <v>1</v>
      </c>
      <c r="AZ10" s="26">
        <f t="shared" si="1"/>
        <v>3</v>
      </c>
      <c r="BA10" s="26">
        <f t="shared" si="2"/>
        <v>0</v>
      </c>
      <c r="BB10" s="26">
        <f t="shared" si="3"/>
        <v>0</v>
      </c>
      <c r="BC10" s="26">
        <f t="shared" si="4"/>
        <v>0</v>
      </c>
      <c r="BD10" s="15">
        <f t="shared" si="5"/>
        <v>2</v>
      </c>
      <c r="BE10" s="15">
        <f t="shared" si="6"/>
        <v>0</v>
      </c>
      <c r="BF10" s="15">
        <f t="shared" si="7"/>
        <v>0</v>
      </c>
      <c r="BG10" s="26">
        <f t="shared" si="8"/>
        <v>0</v>
      </c>
      <c r="BH10" s="26">
        <f t="shared" si="9"/>
        <v>0</v>
      </c>
      <c r="BI10" s="26">
        <f t="shared" si="10"/>
        <v>0</v>
      </c>
      <c r="BJ10" s="15">
        <f t="shared" si="11"/>
        <v>0</v>
      </c>
      <c r="BK10" s="15">
        <f t="shared" si="12"/>
        <v>0</v>
      </c>
      <c r="BL10" s="26">
        <f t="shared" si="13"/>
        <v>0</v>
      </c>
      <c r="BM10" s="1">
        <f t="shared" si="14"/>
        <v>6</v>
      </c>
    </row>
    <row r="11" spans="1:66" ht="30" customHeight="1" x14ac:dyDescent="0.35">
      <c r="A11" s="16" t="s">
        <v>27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 t="s">
        <v>19</v>
      </c>
      <c r="X11" s="19"/>
      <c r="Y11" s="20"/>
      <c r="Z11" s="19"/>
      <c r="AA11" s="19"/>
      <c r="AB11" s="19"/>
      <c r="AC11" s="20" t="s">
        <v>20</v>
      </c>
      <c r="AD11" s="19"/>
      <c r="AE11" s="20"/>
      <c r="AF11" s="19"/>
      <c r="AG11" s="19"/>
      <c r="AH11" s="19"/>
      <c r="AI11" s="20" t="s">
        <v>19</v>
      </c>
      <c r="AJ11" s="19"/>
      <c r="AK11" s="20" t="s">
        <v>1</v>
      </c>
      <c r="AL11" s="19"/>
      <c r="AM11" s="19"/>
      <c r="AN11" s="19"/>
      <c r="AO11" s="19"/>
      <c r="AP11" s="19"/>
      <c r="AQ11" s="20" t="s">
        <v>19</v>
      </c>
      <c r="AR11" s="19"/>
      <c r="AS11" s="19"/>
      <c r="AT11" s="19"/>
      <c r="AU11" s="20" t="s">
        <v>20</v>
      </c>
      <c r="AV11" s="19"/>
      <c r="AW11" s="19"/>
      <c r="AX11" s="19"/>
      <c r="AY11" s="24">
        <f t="shared" si="0"/>
        <v>1</v>
      </c>
      <c r="AZ11" s="24">
        <f t="shared" si="1"/>
        <v>3</v>
      </c>
      <c r="BA11" s="24">
        <f t="shared" si="2"/>
        <v>0</v>
      </c>
      <c r="BB11" s="24">
        <f t="shared" si="3"/>
        <v>0</v>
      </c>
      <c r="BC11" s="24">
        <f t="shared" si="4"/>
        <v>0</v>
      </c>
      <c r="BD11" s="22">
        <f t="shared" si="5"/>
        <v>2</v>
      </c>
      <c r="BE11" s="22">
        <f t="shared" si="6"/>
        <v>0</v>
      </c>
      <c r="BF11" s="22">
        <f t="shared" si="7"/>
        <v>0</v>
      </c>
      <c r="BG11" s="25">
        <f t="shared" si="8"/>
        <v>0</v>
      </c>
      <c r="BH11" s="24">
        <f t="shared" si="9"/>
        <v>0</v>
      </c>
      <c r="BI11" s="24">
        <f t="shared" si="10"/>
        <v>0</v>
      </c>
      <c r="BJ11" s="15">
        <f t="shared" si="11"/>
        <v>0</v>
      </c>
      <c r="BK11" s="15">
        <f t="shared" si="12"/>
        <v>0</v>
      </c>
      <c r="BL11" s="24">
        <f t="shared" si="13"/>
        <v>0</v>
      </c>
      <c r="BM11" s="1">
        <f t="shared" si="14"/>
        <v>6</v>
      </c>
    </row>
    <row r="12" spans="1:66" ht="30" customHeight="1" x14ac:dyDescent="0.35">
      <c r="A12" s="10" t="s">
        <v>28</v>
      </c>
      <c r="B12" s="13"/>
      <c r="C12" s="13"/>
      <c r="D12" s="14" t="s">
        <v>1</v>
      </c>
      <c r="E12" s="13"/>
      <c r="F12" s="13"/>
      <c r="G12" s="13"/>
      <c r="H12" s="13"/>
      <c r="I12" s="13"/>
      <c r="J12" s="14" t="s">
        <v>19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4" t="s">
        <v>20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4" t="s">
        <v>20</v>
      </c>
      <c r="AU12" s="14"/>
      <c r="AV12" s="13"/>
      <c r="AW12" s="13"/>
      <c r="AX12" s="13"/>
      <c r="AY12" s="26">
        <f t="shared" si="0"/>
        <v>1</v>
      </c>
      <c r="AZ12" s="26">
        <f t="shared" si="1"/>
        <v>1</v>
      </c>
      <c r="BA12" s="26">
        <f t="shared" si="2"/>
        <v>0</v>
      </c>
      <c r="BB12" s="26">
        <f t="shared" si="3"/>
        <v>0</v>
      </c>
      <c r="BC12" s="26">
        <f t="shared" si="4"/>
        <v>0</v>
      </c>
      <c r="BD12" s="15">
        <f t="shared" si="5"/>
        <v>2</v>
      </c>
      <c r="BE12" s="15">
        <f t="shared" si="6"/>
        <v>0</v>
      </c>
      <c r="BF12" s="15">
        <f t="shared" si="7"/>
        <v>0</v>
      </c>
      <c r="BG12" s="26">
        <f t="shared" si="8"/>
        <v>0</v>
      </c>
      <c r="BH12" s="26">
        <f t="shared" si="9"/>
        <v>0</v>
      </c>
      <c r="BI12" s="26">
        <f t="shared" si="10"/>
        <v>0</v>
      </c>
      <c r="BJ12" s="15">
        <f t="shared" si="11"/>
        <v>0</v>
      </c>
      <c r="BK12" s="15">
        <f t="shared" si="12"/>
        <v>0</v>
      </c>
      <c r="BL12" s="26">
        <f t="shared" si="13"/>
        <v>0</v>
      </c>
      <c r="BM12" s="1">
        <f t="shared" si="14"/>
        <v>4</v>
      </c>
    </row>
    <row r="13" spans="1:66" ht="30" customHeight="1" x14ac:dyDescent="0.35">
      <c r="A13" s="16" t="s">
        <v>29</v>
      </c>
      <c r="B13" s="19"/>
      <c r="C13" s="19"/>
      <c r="D13" s="20" t="s">
        <v>1</v>
      </c>
      <c r="E13" s="19"/>
      <c r="F13" s="19"/>
      <c r="G13" s="19"/>
      <c r="H13" s="20"/>
      <c r="I13" s="20"/>
      <c r="J13" s="20" t="s">
        <v>19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/>
      <c r="X13" s="20" t="s">
        <v>1</v>
      </c>
      <c r="Y13" s="20" t="s">
        <v>19</v>
      </c>
      <c r="Z13" s="19"/>
      <c r="AA13" s="19"/>
      <c r="AB13" s="19"/>
      <c r="AC13" s="20" t="s">
        <v>20</v>
      </c>
      <c r="AD13" s="19"/>
      <c r="AE13" s="19"/>
      <c r="AF13" s="19"/>
      <c r="AG13" s="19"/>
      <c r="AH13" s="19"/>
      <c r="AI13" s="19"/>
      <c r="AJ13" s="19"/>
      <c r="AK13" s="20"/>
      <c r="AL13" s="19"/>
      <c r="AM13" s="19"/>
      <c r="AN13" s="19"/>
      <c r="AO13" s="20" t="s">
        <v>1</v>
      </c>
      <c r="AP13" s="19"/>
      <c r="AQ13" s="20" t="s">
        <v>20</v>
      </c>
      <c r="AR13" s="19"/>
      <c r="AS13" s="19"/>
      <c r="AT13" s="19"/>
      <c r="AU13" s="20" t="s">
        <v>19</v>
      </c>
      <c r="AV13" s="19"/>
      <c r="AW13" s="19"/>
      <c r="AX13" s="19"/>
      <c r="AY13" s="24">
        <f t="shared" si="0"/>
        <v>3</v>
      </c>
      <c r="AZ13" s="24">
        <f t="shared" si="1"/>
        <v>3</v>
      </c>
      <c r="BA13" s="24">
        <f t="shared" si="2"/>
        <v>0</v>
      </c>
      <c r="BB13" s="24">
        <f t="shared" si="3"/>
        <v>0</v>
      </c>
      <c r="BC13" s="24">
        <f t="shared" si="4"/>
        <v>0</v>
      </c>
      <c r="BD13" s="22">
        <f t="shared" si="5"/>
        <v>2</v>
      </c>
      <c r="BE13" s="22">
        <f t="shared" si="6"/>
        <v>0</v>
      </c>
      <c r="BF13" s="22">
        <f t="shared" si="7"/>
        <v>0</v>
      </c>
      <c r="BG13" s="25">
        <f t="shared" si="8"/>
        <v>0</v>
      </c>
      <c r="BH13" s="27">
        <f t="shared" si="9"/>
        <v>0</v>
      </c>
      <c r="BI13" s="24">
        <f t="shared" si="10"/>
        <v>0</v>
      </c>
      <c r="BJ13" s="15">
        <f t="shared" si="11"/>
        <v>0</v>
      </c>
      <c r="BK13" s="15">
        <f t="shared" si="12"/>
        <v>0</v>
      </c>
      <c r="BL13" s="24">
        <f t="shared" si="13"/>
        <v>0</v>
      </c>
      <c r="BM13" s="1">
        <f t="shared" si="14"/>
        <v>8</v>
      </c>
    </row>
    <row r="14" spans="1:66" ht="30" customHeight="1" x14ac:dyDescent="0.35">
      <c r="A14" s="28" t="s">
        <v>30</v>
      </c>
      <c r="B14" s="13"/>
      <c r="C14" s="14" t="s">
        <v>19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 t="s">
        <v>19</v>
      </c>
      <c r="X14" s="13"/>
      <c r="Y14" s="14" t="s">
        <v>1</v>
      </c>
      <c r="Z14" s="13"/>
      <c r="AA14" s="13"/>
      <c r="AB14" s="13"/>
      <c r="AC14" s="13"/>
      <c r="AD14" s="14" t="s">
        <v>20</v>
      </c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4" t="s">
        <v>1</v>
      </c>
      <c r="AP14" s="13"/>
      <c r="AQ14" s="14" t="s">
        <v>19</v>
      </c>
      <c r="AR14" s="13"/>
      <c r="AS14" s="13"/>
      <c r="AT14" s="14" t="s">
        <v>20</v>
      </c>
      <c r="AU14" s="13"/>
      <c r="AV14" s="13"/>
      <c r="AW14" s="13"/>
      <c r="AX14" s="13"/>
      <c r="AY14" s="26">
        <f t="shared" si="0"/>
        <v>2</v>
      </c>
      <c r="AZ14" s="26">
        <f t="shared" si="1"/>
        <v>3</v>
      </c>
      <c r="BA14" s="26">
        <f t="shared" si="2"/>
        <v>0</v>
      </c>
      <c r="BB14" s="26">
        <f t="shared" si="3"/>
        <v>0</v>
      </c>
      <c r="BC14" s="26">
        <f t="shared" si="4"/>
        <v>0</v>
      </c>
      <c r="BD14" s="15">
        <f t="shared" si="5"/>
        <v>2</v>
      </c>
      <c r="BE14" s="15">
        <f t="shared" si="6"/>
        <v>0</v>
      </c>
      <c r="BF14" s="15">
        <f t="shared" si="7"/>
        <v>0</v>
      </c>
      <c r="BG14" s="26">
        <f t="shared" si="8"/>
        <v>0</v>
      </c>
      <c r="BH14" s="26">
        <f t="shared" si="9"/>
        <v>0</v>
      </c>
      <c r="BI14" s="26">
        <f t="shared" si="10"/>
        <v>0</v>
      </c>
      <c r="BJ14" s="15">
        <f t="shared" si="11"/>
        <v>0</v>
      </c>
      <c r="BK14" s="15">
        <f t="shared" si="12"/>
        <v>0</v>
      </c>
      <c r="BL14" s="26">
        <f t="shared" si="13"/>
        <v>0</v>
      </c>
      <c r="BM14" s="1">
        <f t="shared" si="14"/>
        <v>7</v>
      </c>
    </row>
    <row r="15" spans="1:66" ht="30" customHeight="1" x14ac:dyDescent="0.35">
      <c r="A15" s="29" t="s">
        <v>31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 t="s">
        <v>32</v>
      </c>
      <c r="P15" s="19"/>
      <c r="Q15" s="19"/>
      <c r="R15" s="20" t="s">
        <v>20</v>
      </c>
      <c r="S15" s="19"/>
      <c r="T15" s="19"/>
      <c r="U15" s="20" t="s">
        <v>1</v>
      </c>
      <c r="V15" s="19"/>
      <c r="W15" s="19"/>
      <c r="X15" s="19"/>
      <c r="Y15" s="19"/>
      <c r="Z15" s="19"/>
      <c r="AA15" s="20" t="s">
        <v>1</v>
      </c>
      <c r="AB15" s="19"/>
      <c r="AC15" s="20" t="s">
        <v>32</v>
      </c>
      <c r="AD15" s="19"/>
      <c r="AE15" s="20" t="s">
        <v>20</v>
      </c>
      <c r="AF15" s="20" t="s">
        <v>19</v>
      </c>
      <c r="AG15" s="19"/>
      <c r="AH15" s="19"/>
      <c r="AI15" s="20" t="s">
        <v>32</v>
      </c>
      <c r="AJ15" s="19"/>
      <c r="AK15" s="20" t="s">
        <v>1</v>
      </c>
      <c r="AL15" s="19"/>
      <c r="AM15" s="19"/>
      <c r="AN15" s="19"/>
      <c r="AO15" s="19"/>
      <c r="AP15" s="19"/>
      <c r="AQ15" s="19"/>
      <c r="AR15" s="19"/>
      <c r="AS15" s="20" t="s">
        <v>19</v>
      </c>
      <c r="AT15" s="20"/>
      <c r="AU15" s="20" t="s">
        <v>32</v>
      </c>
      <c r="AV15" s="19"/>
      <c r="AW15" s="19"/>
      <c r="AX15" s="20" t="s">
        <v>3</v>
      </c>
      <c r="AY15" s="24">
        <f t="shared" si="0"/>
        <v>3</v>
      </c>
      <c r="AZ15" s="24">
        <f t="shared" si="1"/>
        <v>2</v>
      </c>
      <c r="BA15" s="24">
        <f t="shared" si="2"/>
        <v>1</v>
      </c>
      <c r="BB15" s="24">
        <f t="shared" si="3"/>
        <v>0</v>
      </c>
      <c r="BC15" s="24">
        <f t="shared" si="4"/>
        <v>0</v>
      </c>
      <c r="BD15" s="22">
        <f t="shared" si="5"/>
        <v>2</v>
      </c>
      <c r="BE15" s="22">
        <f t="shared" si="6"/>
        <v>4</v>
      </c>
      <c r="BF15" s="22">
        <f t="shared" si="7"/>
        <v>0</v>
      </c>
      <c r="BG15" s="25">
        <f t="shared" si="8"/>
        <v>0</v>
      </c>
      <c r="BH15" s="24">
        <f t="shared" si="9"/>
        <v>0</v>
      </c>
      <c r="BI15" s="24">
        <f t="shared" si="10"/>
        <v>0</v>
      </c>
      <c r="BJ15" s="15">
        <f t="shared" si="11"/>
        <v>0</v>
      </c>
      <c r="BK15" s="15">
        <f t="shared" si="12"/>
        <v>0</v>
      </c>
      <c r="BL15" s="24">
        <f t="shared" si="13"/>
        <v>0</v>
      </c>
      <c r="BM15" s="1">
        <f t="shared" si="14"/>
        <v>12</v>
      </c>
    </row>
    <row r="16" spans="1:66" ht="30" customHeight="1" x14ac:dyDescent="0.35">
      <c r="A16" s="28" t="s">
        <v>33</v>
      </c>
      <c r="B16" s="13"/>
      <c r="C16" s="13"/>
      <c r="D16" s="13"/>
      <c r="E16" s="14" t="s">
        <v>32</v>
      </c>
      <c r="F16" s="14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 t="s">
        <v>20</v>
      </c>
      <c r="S16" s="13"/>
      <c r="T16" s="14" t="s">
        <v>32</v>
      </c>
      <c r="U16" s="14" t="s">
        <v>1</v>
      </c>
      <c r="V16" s="13"/>
      <c r="W16" s="13"/>
      <c r="X16" s="13"/>
      <c r="Y16" s="13"/>
      <c r="Z16" s="14" t="s">
        <v>32</v>
      </c>
      <c r="AA16" s="14" t="s">
        <v>1</v>
      </c>
      <c r="AB16" s="13"/>
      <c r="AC16" s="13"/>
      <c r="AD16" s="13"/>
      <c r="AE16" s="14" t="s">
        <v>20</v>
      </c>
      <c r="AF16" s="14" t="s">
        <v>19</v>
      </c>
      <c r="AG16" s="13"/>
      <c r="AH16" s="13"/>
      <c r="AI16" s="13"/>
      <c r="AJ16" s="13"/>
      <c r="AK16" s="14" t="s">
        <v>1</v>
      </c>
      <c r="AL16" s="14" t="s">
        <v>32</v>
      </c>
      <c r="AM16" s="13"/>
      <c r="AN16" s="13"/>
      <c r="AO16" s="13"/>
      <c r="AP16" s="13"/>
      <c r="AQ16" s="13"/>
      <c r="AR16" s="13"/>
      <c r="AS16" s="14" t="s">
        <v>19</v>
      </c>
      <c r="AT16" s="13"/>
      <c r="AU16" s="13"/>
      <c r="AV16" s="13"/>
      <c r="AW16" s="13"/>
      <c r="AX16" s="14" t="s">
        <v>3</v>
      </c>
      <c r="AY16" s="26">
        <f t="shared" si="0"/>
        <v>3</v>
      </c>
      <c r="AZ16" s="26">
        <f t="shared" si="1"/>
        <v>2</v>
      </c>
      <c r="BA16" s="26">
        <f t="shared" si="2"/>
        <v>1</v>
      </c>
      <c r="BB16" s="26">
        <f t="shared" si="3"/>
        <v>0</v>
      </c>
      <c r="BC16" s="26">
        <f t="shared" si="4"/>
        <v>0</v>
      </c>
      <c r="BD16" s="15">
        <f t="shared" si="5"/>
        <v>2</v>
      </c>
      <c r="BE16" s="15">
        <f t="shared" si="6"/>
        <v>4</v>
      </c>
      <c r="BF16" s="15">
        <f t="shared" si="7"/>
        <v>0</v>
      </c>
      <c r="BG16" s="26">
        <f t="shared" si="8"/>
        <v>0</v>
      </c>
      <c r="BH16" s="26">
        <f t="shared" si="9"/>
        <v>0</v>
      </c>
      <c r="BI16" s="26">
        <f t="shared" si="10"/>
        <v>0</v>
      </c>
      <c r="BJ16" s="15">
        <f t="shared" si="11"/>
        <v>0</v>
      </c>
      <c r="BK16" s="15">
        <f t="shared" si="12"/>
        <v>0</v>
      </c>
      <c r="BL16" s="26">
        <f t="shared" si="13"/>
        <v>0</v>
      </c>
      <c r="BM16" s="1">
        <f t="shared" si="14"/>
        <v>12</v>
      </c>
    </row>
    <row r="17" spans="1:65" ht="30" customHeight="1" x14ac:dyDescent="0.35">
      <c r="A17" s="29" t="s">
        <v>34</v>
      </c>
      <c r="B17" s="19"/>
      <c r="C17" s="19"/>
      <c r="D17" s="30"/>
      <c r="E17" s="19"/>
      <c r="F17" s="19"/>
      <c r="G17" s="20" t="s">
        <v>32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 t="s">
        <v>20</v>
      </c>
      <c r="S17" s="19"/>
      <c r="T17" s="19"/>
      <c r="U17" s="20" t="s">
        <v>32</v>
      </c>
      <c r="V17" s="19"/>
      <c r="W17" s="19"/>
      <c r="X17" s="20" t="s">
        <v>1</v>
      </c>
      <c r="Y17" s="19"/>
      <c r="Z17" s="19"/>
      <c r="AA17" s="19"/>
      <c r="AB17" s="30"/>
      <c r="AC17" s="19"/>
      <c r="AD17" s="19"/>
      <c r="AE17" s="20" t="s">
        <v>20</v>
      </c>
      <c r="AF17" s="20" t="s">
        <v>32</v>
      </c>
      <c r="AG17" s="19"/>
      <c r="AH17" s="20" t="s">
        <v>19</v>
      </c>
      <c r="AI17" s="19"/>
      <c r="AJ17" s="19"/>
      <c r="AK17" s="19"/>
      <c r="AL17" s="19"/>
      <c r="AM17" s="19"/>
      <c r="AN17" s="19"/>
      <c r="AO17" s="20" t="s">
        <v>1</v>
      </c>
      <c r="AP17" s="19"/>
      <c r="AQ17" s="19"/>
      <c r="AR17" s="20" t="s">
        <v>32</v>
      </c>
      <c r="AS17" s="19"/>
      <c r="AT17" s="20" t="s">
        <v>19</v>
      </c>
      <c r="AU17" s="19"/>
      <c r="AV17" s="19"/>
      <c r="AW17" s="19"/>
      <c r="AX17" s="20" t="s">
        <v>3</v>
      </c>
      <c r="AY17" s="24">
        <f t="shared" si="0"/>
        <v>2</v>
      </c>
      <c r="AZ17" s="24">
        <f t="shared" si="1"/>
        <v>2</v>
      </c>
      <c r="BA17" s="24">
        <f t="shared" si="2"/>
        <v>1</v>
      </c>
      <c r="BB17" s="24">
        <f t="shared" si="3"/>
        <v>0</v>
      </c>
      <c r="BC17" s="24">
        <f t="shared" si="4"/>
        <v>0</v>
      </c>
      <c r="BD17" s="22">
        <f t="shared" si="5"/>
        <v>2</v>
      </c>
      <c r="BE17" s="22">
        <f t="shared" si="6"/>
        <v>4</v>
      </c>
      <c r="BF17" s="22">
        <f t="shared" si="7"/>
        <v>0</v>
      </c>
      <c r="BG17" s="25">
        <f t="shared" si="8"/>
        <v>0</v>
      </c>
      <c r="BH17" s="24">
        <f t="shared" si="9"/>
        <v>0</v>
      </c>
      <c r="BI17" s="24">
        <f t="shared" si="10"/>
        <v>0</v>
      </c>
      <c r="BJ17" s="15">
        <f t="shared" si="11"/>
        <v>0</v>
      </c>
      <c r="BK17" s="15">
        <f t="shared" si="12"/>
        <v>0</v>
      </c>
      <c r="BL17" s="24">
        <f t="shared" si="13"/>
        <v>0</v>
      </c>
      <c r="BM17" s="1">
        <f t="shared" si="14"/>
        <v>11</v>
      </c>
    </row>
    <row r="18" spans="1:65" ht="30" customHeight="1" x14ac:dyDescent="0.35">
      <c r="A18" s="28" t="s">
        <v>35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 t="s">
        <v>32</v>
      </c>
      <c r="P18" s="13"/>
      <c r="Q18" s="13"/>
      <c r="R18" s="14" t="s">
        <v>20</v>
      </c>
      <c r="S18" s="13"/>
      <c r="T18" s="14" t="s">
        <v>1</v>
      </c>
      <c r="U18" s="14"/>
      <c r="V18" s="13"/>
      <c r="W18" s="13"/>
      <c r="X18" s="13"/>
      <c r="Y18" s="13"/>
      <c r="Z18" s="13"/>
      <c r="AA18" s="14" t="s">
        <v>32</v>
      </c>
      <c r="AB18" s="13"/>
      <c r="AC18" s="13"/>
      <c r="AD18" s="13"/>
      <c r="AE18" s="14" t="s">
        <v>20</v>
      </c>
      <c r="AF18" s="14"/>
      <c r="AG18" s="13"/>
      <c r="AH18" s="14" t="s">
        <v>19</v>
      </c>
      <c r="AI18" s="14" t="s">
        <v>32</v>
      </c>
      <c r="AJ18" s="13"/>
      <c r="AK18" s="14" t="s">
        <v>1</v>
      </c>
      <c r="AL18" s="13"/>
      <c r="AM18" s="13"/>
      <c r="AN18" s="13"/>
      <c r="AO18" s="13"/>
      <c r="AP18" s="13"/>
      <c r="AQ18" s="13"/>
      <c r="AR18" s="13"/>
      <c r="AS18" s="13"/>
      <c r="AT18" s="14" t="s">
        <v>19</v>
      </c>
      <c r="AU18" s="14" t="s">
        <v>32</v>
      </c>
      <c r="AV18" s="13"/>
      <c r="AW18" s="13"/>
      <c r="AX18" s="13"/>
      <c r="AY18" s="26">
        <f t="shared" si="0"/>
        <v>2</v>
      </c>
      <c r="AZ18" s="26">
        <f t="shared" si="1"/>
        <v>2</v>
      </c>
      <c r="BA18" s="26">
        <f t="shared" si="2"/>
        <v>0</v>
      </c>
      <c r="BB18" s="26">
        <f t="shared" si="3"/>
        <v>0</v>
      </c>
      <c r="BC18" s="26">
        <f t="shared" si="4"/>
        <v>0</v>
      </c>
      <c r="BD18" s="15">
        <f t="shared" si="5"/>
        <v>2</v>
      </c>
      <c r="BE18" s="15">
        <f t="shared" si="6"/>
        <v>4</v>
      </c>
      <c r="BF18" s="15">
        <f t="shared" si="7"/>
        <v>0</v>
      </c>
      <c r="BG18" s="26">
        <f t="shared" si="8"/>
        <v>0</v>
      </c>
      <c r="BH18" s="26">
        <f t="shared" si="9"/>
        <v>0</v>
      </c>
      <c r="BI18" s="26">
        <f t="shared" si="10"/>
        <v>0</v>
      </c>
      <c r="BJ18" s="15">
        <f t="shared" si="11"/>
        <v>0</v>
      </c>
      <c r="BK18" s="15">
        <f t="shared" si="12"/>
        <v>0</v>
      </c>
      <c r="BL18" s="26">
        <f t="shared" si="13"/>
        <v>0</v>
      </c>
      <c r="BM18" s="1">
        <f t="shared" si="14"/>
        <v>10</v>
      </c>
    </row>
    <row r="19" spans="1:65" ht="30" customHeight="1" x14ac:dyDescent="0.35">
      <c r="A19" s="31" t="s">
        <v>36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 t="s">
        <v>37</v>
      </c>
      <c r="P19" s="20" t="s">
        <v>20</v>
      </c>
      <c r="Q19" s="20" t="s">
        <v>19</v>
      </c>
      <c r="R19" s="19"/>
      <c r="S19" s="20" t="s">
        <v>1</v>
      </c>
      <c r="T19" s="19"/>
      <c r="U19" s="19"/>
      <c r="V19" s="20" t="s">
        <v>1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 t="s">
        <v>20</v>
      </c>
      <c r="AI19" s="19"/>
      <c r="AJ19" s="19"/>
      <c r="AK19" s="20" t="s">
        <v>19</v>
      </c>
      <c r="AL19" s="20" t="s">
        <v>1</v>
      </c>
      <c r="AM19" s="19"/>
      <c r="AN19" s="19"/>
      <c r="AO19" s="19"/>
      <c r="AP19" s="30"/>
      <c r="AQ19" s="30"/>
      <c r="AR19" s="30"/>
      <c r="AS19" s="30"/>
      <c r="AT19" s="30"/>
      <c r="AU19" s="30"/>
      <c r="AV19" s="30"/>
      <c r="AW19" s="30"/>
      <c r="AX19" s="30"/>
      <c r="AY19" s="24">
        <f t="shared" si="0"/>
        <v>3</v>
      </c>
      <c r="AZ19" s="24">
        <f t="shared" si="1"/>
        <v>2</v>
      </c>
      <c r="BA19" s="24">
        <f t="shared" si="2"/>
        <v>0</v>
      </c>
      <c r="BB19" s="24">
        <f t="shared" si="3"/>
        <v>0</v>
      </c>
      <c r="BC19" s="24">
        <f t="shared" si="4"/>
        <v>0</v>
      </c>
      <c r="BD19" s="22">
        <f t="shared" si="5"/>
        <v>2</v>
      </c>
      <c r="BE19" s="22">
        <f t="shared" si="6"/>
        <v>0</v>
      </c>
      <c r="BF19" s="22">
        <f t="shared" si="7"/>
        <v>1</v>
      </c>
      <c r="BG19" s="25">
        <f t="shared" si="8"/>
        <v>0</v>
      </c>
      <c r="BH19" s="24">
        <f t="shared" si="9"/>
        <v>0</v>
      </c>
      <c r="BI19" s="24">
        <f t="shared" si="10"/>
        <v>0</v>
      </c>
      <c r="BJ19" s="15">
        <f t="shared" si="11"/>
        <v>0</v>
      </c>
      <c r="BK19" s="15">
        <f t="shared" si="12"/>
        <v>0</v>
      </c>
      <c r="BL19" s="24">
        <f t="shared" si="13"/>
        <v>0</v>
      </c>
      <c r="BM19" s="1">
        <f t="shared" si="14"/>
        <v>8</v>
      </c>
    </row>
    <row r="20" spans="1:65" ht="30" customHeight="1" x14ac:dyDescent="0.35">
      <c r="A20" s="32" t="s">
        <v>38</v>
      </c>
      <c r="B20" s="13"/>
      <c r="C20" s="13"/>
      <c r="D20" s="13"/>
      <c r="E20" s="13"/>
      <c r="F20" s="13"/>
      <c r="G20" s="33" t="s">
        <v>1</v>
      </c>
      <c r="H20" s="13"/>
      <c r="I20" s="13"/>
      <c r="J20" s="13"/>
      <c r="K20" s="13"/>
      <c r="L20" s="13"/>
      <c r="M20" s="13"/>
      <c r="N20" s="13"/>
      <c r="O20" s="14" t="s">
        <v>37</v>
      </c>
      <c r="P20" s="14" t="s">
        <v>20</v>
      </c>
      <c r="Q20" s="14" t="s">
        <v>19</v>
      </c>
      <c r="R20" s="13"/>
      <c r="S20" s="14" t="s">
        <v>1</v>
      </c>
      <c r="T20" s="13"/>
      <c r="U20" s="13"/>
      <c r="V20" s="13"/>
      <c r="W20" s="14" t="s">
        <v>1</v>
      </c>
      <c r="X20" s="13"/>
      <c r="Y20" s="13"/>
      <c r="Z20" s="13"/>
      <c r="AA20" s="13"/>
      <c r="AB20" s="13"/>
      <c r="AC20" s="13"/>
      <c r="AD20" s="14"/>
      <c r="AE20" s="13"/>
      <c r="AF20" s="13"/>
      <c r="AG20" s="13"/>
      <c r="AH20" s="14" t="s">
        <v>20</v>
      </c>
      <c r="AI20" s="13"/>
      <c r="AJ20" s="13"/>
      <c r="AK20" s="14" t="s">
        <v>19</v>
      </c>
      <c r="AL20" s="14" t="s">
        <v>1</v>
      </c>
      <c r="AM20" s="13"/>
      <c r="AN20" s="13"/>
      <c r="AO20" s="13"/>
      <c r="AP20" s="13"/>
      <c r="AQ20" s="13"/>
      <c r="AR20" s="13"/>
      <c r="AS20" s="13"/>
      <c r="AT20" s="13"/>
      <c r="AU20" s="14"/>
      <c r="AV20" s="13"/>
      <c r="AW20" s="13"/>
      <c r="AX20" s="13"/>
      <c r="AY20" s="34">
        <f t="shared" si="0"/>
        <v>4</v>
      </c>
      <c r="AZ20" s="26">
        <f t="shared" si="1"/>
        <v>2</v>
      </c>
      <c r="BA20" s="26">
        <f t="shared" si="2"/>
        <v>0</v>
      </c>
      <c r="BB20" s="26">
        <f t="shared" si="3"/>
        <v>0</v>
      </c>
      <c r="BC20" s="26">
        <f t="shared" si="4"/>
        <v>0</v>
      </c>
      <c r="BD20" s="15">
        <f t="shared" si="5"/>
        <v>2</v>
      </c>
      <c r="BE20" s="15">
        <f t="shared" si="6"/>
        <v>0</v>
      </c>
      <c r="BF20" s="15">
        <f t="shared" si="7"/>
        <v>1</v>
      </c>
      <c r="BG20" s="26">
        <f t="shared" si="8"/>
        <v>0</v>
      </c>
      <c r="BH20" s="26">
        <f t="shared" si="9"/>
        <v>0</v>
      </c>
      <c r="BI20" s="26">
        <f t="shared" si="10"/>
        <v>0</v>
      </c>
      <c r="BJ20" s="15">
        <f t="shared" si="11"/>
        <v>0</v>
      </c>
      <c r="BK20" s="15">
        <f t="shared" si="12"/>
        <v>0</v>
      </c>
      <c r="BL20" s="26">
        <f t="shared" si="13"/>
        <v>0</v>
      </c>
      <c r="BM20" s="1">
        <f t="shared" si="14"/>
        <v>9</v>
      </c>
    </row>
    <row r="21" spans="1:65" ht="30" customHeight="1" x14ac:dyDescent="0.35">
      <c r="A21" s="31" t="s">
        <v>39</v>
      </c>
      <c r="B21" s="19"/>
      <c r="C21" s="19"/>
      <c r="D21" s="19"/>
      <c r="E21" s="20" t="s">
        <v>1</v>
      </c>
      <c r="F21" s="19"/>
      <c r="G21" s="19"/>
      <c r="H21" s="19"/>
      <c r="I21" s="19"/>
      <c r="J21" s="19"/>
      <c r="K21" s="20" t="s">
        <v>20</v>
      </c>
      <c r="L21" s="19"/>
      <c r="M21" s="19"/>
      <c r="N21" s="19"/>
      <c r="O21" s="19"/>
      <c r="P21" s="20" t="s">
        <v>37</v>
      </c>
      <c r="Q21" s="20" t="s">
        <v>19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20" t="s">
        <v>20</v>
      </c>
      <c r="AD21" s="19"/>
      <c r="AE21" s="19"/>
      <c r="AF21" s="19"/>
      <c r="AG21" s="19"/>
      <c r="AH21" s="19"/>
      <c r="AI21" s="19"/>
      <c r="AJ21" s="19"/>
      <c r="AK21" s="20" t="s">
        <v>19</v>
      </c>
      <c r="AL21" s="19"/>
      <c r="AM21" s="19"/>
      <c r="AN21" s="19"/>
      <c r="AO21" s="19"/>
      <c r="AP21" s="30"/>
      <c r="AQ21" s="30"/>
      <c r="AR21" s="30"/>
      <c r="AS21" s="30"/>
      <c r="AT21" s="30"/>
      <c r="AU21" s="30"/>
      <c r="AV21" s="30"/>
      <c r="AW21" s="30"/>
      <c r="AX21" s="30"/>
      <c r="AY21" s="24">
        <f t="shared" si="0"/>
        <v>1</v>
      </c>
      <c r="AZ21" s="24">
        <f t="shared" si="1"/>
        <v>2</v>
      </c>
      <c r="BA21" s="24">
        <f t="shared" si="2"/>
        <v>0</v>
      </c>
      <c r="BB21" s="24">
        <f t="shared" si="3"/>
        <v>0</v>
      </c>
      <c r="BC21" s="24">
        <f t="shared" si="4"/>
        <v>0</v>
      </c>
      <c r="BD21" s="22">
        <f t="shared" si="5"/>
        <v>2</v>
      </c>
      <c r="BE21" s="22">
        <f t="shared" si="6"/>
        <v>0</v>
      </c>
      <c r="BF21" s="22">
        <f t="shared" si="7"/>
        <v>1</v>
      </c>
      <c r="BG21" s="25">
        <f t="shared" si="8"/>
        <v>0</v>
      </c>
      <c r="BH21" s="24">
        <f t="shared" si="9"/>
        <v>0</v>
      </c>
      <c r="BI21" s="24">
        <f t="shared" si="10"/>
        <v>0</v>
      </c>
      <c r="BJ21" s="15">
        <f t="shared" si="11"/>
        <v>0</v>
      </c>
      <c r="BK21" s="15">
        <f t="shared" si="12"/>
        <v>0</v>
      </c>
      <c r="BL21" s="24">
        <f t="shared" si="13"/>
        <v>0</v>
      </c>
      <c r="BM21" s="1">
        <f t="shared" si="14"/>
        <v>6</v>
      </c>
    </row>
    <row r="22" spans="1:65" ht="30" customHeight="1" x14ac:dyDescent="0.35">
      <c r="A22" s="28" t="s">
        <v>40</v>
      </c>
      <c r="B22" s="13"/>
      <c r="C22" s="13"/>
      <c r="D22" s="13"/>
      <c r="E22" s="13"/>
      <c r="F22" s="13"/>
      <c r="G22" s="13"/>
      <c r="H22" s="13"/>
      <c r="I22" s="13"/>
      <c r="J22" s="13"/>
      <c r="K22" s="14" t="s">
        <v>20</v>
      </c>
      <c r="L22" s="14" t="s">
        <v>37</v>
      </c>
      <c r="M22" s="13"/>
      <c r="N22" s="13"/>
      <c r="O22" s="13"/>
      <c r="P22" s="14" t="s">
        <v>1</v>
      </c>
      <c r="Q22" s="14" t="s">
        <v>19</v>
      </c>
      <c r="R22" s="13"/>
      <c r="S22" s="13"/>
      <c r="T22" s="13"/>
      <c r="U22" s="14" t="s">
        <v>1</v>
      </c>
      <c r="V22" s="13"/>
      <c r="W22" s="13"/>
      <c r="X22" s="13"/>
      <c r="Y22" s="13"/>
      <c r="Z22" s="13"/>
      <c r="AA22" s="13"/>
      <c r="AB22" s="13"/>
      <c r="AC22" s="14" t="s">
        <v>20</v>
      </c>
      <c r="AD22" s="13"/>
      <c r="AE22" s="13"/>
      <c r="AF22" s="13"/>
      <c r="AG22" s="13"/>
      <c r="AH22" s="13"/>
      <c r="AI22" s="13"/>
      <c r="AJ22" s="13"/>
      <c r="AK22" s="14" t="s">
        <v>19</v>
      </c>
      <c r="AL22" s="14" t="s">
        <v>1</v>
      </c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26">
        <f t="shared" si="0"/>
        <v>3</v>
      </c>
      <c r="AZ22" s="26">
        <f t="shared" si="1"/>
        <v>2</v>
      </c>
      <c r="BA22" s="26">
        <f t="shared" si="2"/>
        <v>0</v>
      </c>
      <c r="BB22" s="26">
        <f t="shared" si="3"/>
        <v>0</v>
      </c>
      <c r="BC22" s="26">
        <f t="shared" si="4"/>
        <v>0</v>
      </c>
      <c r="BD22" s="15">
        <f t="shared" si="5"/>
        <v>2</v>
      </c>
      <c r="BE22" s="15">
        <f t="shared" si="6"/>
        <v>0</v>
      </c>
      <c r="BF22" s="15">
        <f t="shared" si="7"/>
        <v>1</v>
      </c>
      <c r="BG22" s="26">
        <f t="shared" si="8"/>
        <v>0</v>
      </c>
      <c r="BH22" s="26">
        <f t="shared" si="9"/>
        <v>0</v>
      </c>
      <c r="BI22" s="26">
        <f t="shared" si="10"/>
        <v>0</v>
      </c>
      <c r="BJ22" s="15">
        <f t="shared" si="11"/>
        <v>0</v>
      </c>
      <c r="BK22" s="15">
        <f t="shared" si="12"/>
        <v>0</v>
      </c>
      <c r="BL22" s="26">
        <f t="shared" si="13"/>
        <v>0</v>
      </c>
      <c r="BM22" s="1">
        <f t="shared" si="14"/>
        <v>8</v>
      </c>
    </row>
    <row r="23" spans="1:65" ht="30" customHeight="1" x14ac:dyDescent="0.35">
      <c r="A23" s="29" t="s">
        <v>41</v>
      </c>
      <c r="B23" s="19"/>
      <c r="C23" s="19"/>
      <c r="D23" s="19"/>
      <c r="E23" s="19"/>
      <c r="F23" s="19"/>
      <c r="G23" s="19"/>
      <c r="H23" s="20"/>
      <c r="I23" s="20"/>
      <c r="J23" s="20" t="s">
        <v>20</v>
      </c>
      <c r="K23" s="19"/>
      <c r="L23" s="19"/>
      <c r="M23" s="19"/>
      <c r="N23" s="20" t="s">
        <v>32</v>
      </c>
      <c r="O23" s="19"/>
      <c r="P23" s="19"/>
      <c r="Q23" s="19"/>
      <c r="R23" s="20"/>
      <c r="S23" s="19"/>
      <c r="T23" s="19"/>
      <c r="U23" s="19"/>
      <c r="V23" s="20" t="s">
        <v>9</v>
      </c>
      <c r="W23" s="20" t="s">
        <v>20</v>
      </c>
      <c r="X23" s="20" t="s">
        <v>1</v>
      </c>
      <c r="Y23" s="19"/>
      <c r="Z23" s="20" t="s">
        <v>32</v>
      </c>
      <c r="AA23" s="19"/>
      <c r="AB23" s="19"/>
      <c r="AC23" s="20" t="s">
        <v>5</v>
      </c>
      <c r="AD23" s="20" t="s">
        <v>1</v>
      </c>
      <c r="AE23" s="19"/>
      <c r="AF23" s="20" t="s">
        <v>4</v>
      </c>
      <c r="AG23" s="19"/>
      <c r="AH23" s="20" t="s">
        <v>32</v>
      </c>
      <c r="AI23" s="19"/>
      <c r="AJ23" s="19"/>
      <c r="AK23" s="19"/>
      <c r="AL23" s="19"/>
      <c r="AM23" s="19"/>
      <c r="AN23" s="30"/>
      <c r="AO23" s="30" t="s">
        <v>10</v>
      </c>
      <c r="AP23" s="35" t="s">
        <v>20</v>
      </c>
      <c r="AQ23" s="30"/>
      <c r="AR23" s="20" t="s">
        <v>4</v>
      </c>
      <c r="AS23" s="35" t="s">
        <v>1</v>
      </c>
      <c r="AT23" s="35" t="s">
        <v>32</v>
      </c>
      <c r="AU23" s="35" t="s">
        <v>12</v>
      </c>
      <c r="AV23" s="30"/>
      <c r="AW23" s="30"/>
      <c r="AX23" s="30"/>
      <c r="AY23" s="24">
        <f t="shared" si="0"/>
        <v>3</v>
      </c>
      <c r="AZ23" s="24">
        <f t="shared" si="1"/>
        <v>0</v>
      </c>
      <c r="BA23" s="24">
        <f t="shared" si="2"/>
        <v>0</v>
      </c>
      <c r="BB23" s="24">
        <f t="shared" si="3"/>
        <v>2</v>
      </c>
      <c r="BC23" s="24">
        <f t="shared" si="4"/>
        <v>1</v>
      </c>
      <c r="BD23" s="22">
        <f t="shared" si="5"/>
        <v>3</v>
      </c>
      <c r="BE23" s="22">
        <f t="shared" si="6"/>
        <v>4</v>
      </c>
      <c r="BF23" s="22">
        <f t="shared" si="7"/>
        <v>0</v>
      </c>
      <c r="BG23" s="25">
        <f t="shared" si="8"/>
        <v>1</v>
      </c>
      <c r="BH23" s="24">
        <f t="shared" si="9"/>
        <v>1</v>
      </c>
      <c r="BI23" s="24">
        <f t="shared" si="10"/>
        <v>0</v>
      </c>
      <c r="BJ23" s="15">
        <f t="shared" si="11"/>
        <v>1</v>
      </c>
      <c r="BK23" s="15">
        <f t="shared" si="12"/>
        <v>0</v>
      </c>
      <c r="BL23" s="24">
        <f t="shared" si="13"/>
        <v>0</v>
      </c>
      <c r="BM23" s="1">
        <f t="shared" si="14"/>
        <v>16</v>
      </c>
    </row>
    <row r="24" spans="1:65" ht="30" customHeight="1" x14ac:dyDescent="0.35">
      <c r="A24" s="28" t="s">
        <v>42</v>
      </c>
      <c r="B24" s="14" t="s">
        <v>20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 t="s">
        <v>32</v>
      </c>
      <c r="P24" s="13"/>
      <c r="Q24" s="13"/>
      <c r="R24" s="13"/>
      <c r="S24" s="14" t="s">
        <v>20</v>
      </c>
      <c r="T24" s="13"/>
      <c r="U24" s="13"/>
      <c r="V24" s="14" t="s">
        <v>1</v>
      </c>
      <c r="W24" s="13"/>
      <c r="X24" s="14" t="s">
        <v>9</v>
      </c>
      <c r="Y24" s="13"/>
      <c r="Z24" s="13"/>
      <c r="AA24" s="14" t="s">
        <v>32</v>
      </c>
      <c r="AB24" s="13"/>
      <c r="AC24" s="14" t="s">
        <v>5</v>
      </c>
      <c r="AD24" s="14" t="s">
        <v>1</v>
      </c>
      <c r="AE24" s="13"/>
      <c r="AF24" s="14" t="s">
        <v>4</v>
      </c>
      <c r="AG24" s="13"/>
      <c r="AH24" s="13"/>
      <c r="AI24" s="14" t="s">
        <v>32</v>
      </c>
      <c r="AJ24" s="13"/>
      <c r="AK24" s="14" t="s">
        <v>20</v>
      </c>
      <c r="AL24" s="13"/>
      <c r="AM24" s="13"/>
      <c r="AN24" s="14"/>
      <c r="AO24" s="13"/>
      <c r="AP24" s="14" t="s">
        <v>12</v>
      </c>
      <c r="AQ24" s="13"/>
      <c r="AR24" s="14" t="s">
        <v>4</v>
      </c>
      <c r="AS24" s="14"/>
      <c r="AT24" s="13" t="s">
        <v>10</v>
      </c>
      <c r="AU24" s="14" t="s">
        <v>32</v>
      </c>
      <c r="AV24" s="13"/>
      <c r="AW24" s="13"/>
      <c r="AX24" s="13"/>
      <c r="AY24" s="26">
        <f t="shared" si="0"/>
        <v>2</v>
      </c>
      <c r="AZ24" s="26">
        <f t="shared" si="1"/>
        <v>0</v>
      </c>
      <c r="BA24" s="26">
        <f t="shared" si="2"/>
        <v>0</v>
      </c>
      <c r="BB24" s="26">
        <f t="shared" si="3"/>
        <v>2</v>
      </c>
      <c r="BC24" s="26">
        <f t="shared" si="4"/>
        <v>1</v>
      </c>
      <c r="BD24" s="15">
        <f t="shared" si="5"/>
        <v>3</v>
      </c>
      <c r="BE24" s="15">
        <f t="shared" si="6"/>
        <v>4</v>
      </c>
      <c r="BF24" s="15">
        <f t="shared" si="7"/>
        <v>0</v>
      </c>
      <c r="BG24" s="26">
        <f t="shared" si="8"/>
        <v>1</v>
      </c>
      <c r="BH24" s="26">
        <f t="shared" si="9"/>
        <v>1</v>
      </c>
      <c r="BI24" s="26">
        <f t="shared" si="10"/>
        <v>0</v>
      </c>
      <c r="BJ24" s="15">
        <f t="shared" si="11"/>
        <v>1</v>
      </c>
      <c r="BK24" s="15">
        <f t="shared" si="12"/>
        <v>0</v>
      </c>
      <c r="BL24" s="26">
        <f t="shared" si="13"/>
        <v>0</v>
      </c>
      <c r="BM24" s="1">
        <f t="shared" si="14"/>
        <v>15</v>
      </c>
    </row>
    <row r="25" spans="1:65" ht="30" customHeight="1" x14ac:dyDescent="0.35">
      <c r="A25" s="29" t="s">
        <v>43</v>
      </c>
      <c r="B25" s="19"/>
      <c r="C25" s="20" t="s">
        <v>4</v>
      </c>
      <c r="D25" s="19"/>
      <c r="E25" s="19"/>
      <c r="F25" s="19"/>
      <c r="G25" s="19"/>
      <c r="H25" s="20"/>
      <c r="I25" s="20"/>
      <c r="J25" s="20" t="s">
        <v>20</v>
      </c>
      <c r="K25" s="19"/>
      <c r="L25" s="19"/>
      <c r="M25" s="19"/>
      <c r="N25" s="19"/>
      <c r="O25" s="19"/>
      <c r="P25" s="20" t="s">
        <v>7</v>
      </c>
      <c r="Q25" s="19"/>
      <c r="R25" s="19"/>
      <c r="S25" s="20"/>
      <c r="T25" s="19"/>
      <c r="U25" s="19"/>
      <c r="V25" s="20" t="s">
        <v>1</v>
      </c>
      <c r="W25" s="20" t="s">
        <v>20</v>
      </c>
      <c r="X25" s="20" t="s">
        <v>9</v>
      </c>
      <c r="Y25" s="19"/>
      <c r="Z25" s="19"/>
      <c r="AA25" s="19"/>
      <c r="AB25" s="20" t="s">
        <v>32</v>
      </c>
      <c r="AC25" s="20" t="s">
        <v>1</v>
      </c>
      <c r="AD25" s="20"/>
      <c r="AE25" s="30"/>
      <c r="AF25" s="30"/>
      <c r="AG25" s="19"/>
      <c r="AH25" s="30"/>
      <c r="AI25" s="35" t="s">
        <v>32</v>
      </c>
      <c r="AJ25" s="35" t="s">
        <v>4</v>
      </c>
      <c r="AK25" s="20" t="s">
        <v>5</v>
      </c>
      <c r="AL25" s="19"/>
      <c r="AM25" s="30"/>
      <c r="AN25" s="30"/>
      <c r="AO25" s="30"/>
      <c r="AP25" s="19" t="s">
        <v>10</v>
      </c>
      <c r="AQ25" s="35" t="s">
        <v>20</v>
      </c>
      <c r="AR25" s="30"/>
      <c r="AS25" s="35" t="s">
        <v>1</v>
      </c>
      <c r="AT25" s="19"/>
      <c r="AU25" s="20" t="s">
        <v>32</v>
      </c>
      <c r="AV25" s="30"/>
      <c r="AW25" s="30"/>
      <c r="AX25" s="30"/>
      <c r="AY25" s="24">
        <f t="shared" si="0"/>
        <v>3</v>
      </c>
      <c r="AZ25" s="24">
        <f t="shared" si="1"/>
        <v>0</v>
      </c>
      <c r="BA25" s="24">
        <f t="shared" si="2"/>
        <v>0</v>
      </c>
      <c r="BB25" s="24">
        <f t="shared" si="3"/>
        <v>2</v>
      </c>
      <c r="BC25" s="24">
        <f t="shared" si="4"/>
        <v>1</v>
      </c>
      <c r="BD25" s="22">
        <f t="shared" si="5"/>
        <v>3</v>
      </c>
      <c r="BE25" s="22">
        <f t="shared" si="6"/>
        <v>3</v>
      </c>
      <c r="BF25" s="22">
        <f t="shared" si="7"/>
        <v>0</v>
      </c>
      <c r="BG25" s="25">
        <f t="shared" si="8"/>
        <v>1</v>
      </c>
      <c r="BH25" s="24">
        <f t="shared" si="9"/>
        <v>1</v>
      </c>
      <c r="BI25" s="24">
        <f t="shared" si="10"/>
        <v>0</v>
      </c>
      <c r="BJ25" s="15">
        <f t="shared" si="11"/>
        <v>0</v>
      </c>
      <c r="BK25" s="15">
        <f t="shared" si="12"/>
        <v>0</v>
      </c>
      <c r="BL25" s="24">
        <f t="shared" si="13"/>
        <v>0</v>
      </c>
      <c r="BM25" s="1">
        <f t="shared" si="14"/>
        <v>14</v>
      </c>
    </row>
    <row r="26" spans="1:65" ht="30" customHeight="1" x14ac:dyDescent="0.35">
      <c r="A26" s="28" t="s">
        <v>44</v>
      </c>
      <c r="B26" s="14" t="s">
        <v>20</v>
      </c>
      <c r="C26" s="13"/>
      <c r="D26" s="13"/>
      <c r="E26" s="14" t="s">
        <v>32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 t="s">
        <v>20</v>
      </c>
      <c r="R26" s="14"/>
      <c r="S26" s="13"/>
      <c r="T26" s="14" t="s">
        <v>32</v>
      </c>
      <c r="U26" s="13"/>
      <c r="V26" s="14" t="s">
        <v>1</v>
      </c>
      <c r="W26" s="13"/>
      <c r="X26" s="13"/>
      <c r="Y26" s="13"/>
      <c r="Z26" s="13"/>
      <c r="AA26" s="14" t="s">
        <v>9</v>
      </c>
      <c r="AB26" s="13"/>
      <c r="AC26" s="14" t="s">
        <v>5</v>
      </c>
      <c r="AD26" s="14" t="s">
        <v>32</v>
      </c>
      <c r="AE26" s="14" t="s">
        <v>1</v>
      </c>
      <c r="AF26" s="14" t="s">
        <v>4</v>
      </c>
      <c r="AG26" s="13"/>
      <c r="AH26" s="13"/>
      <c r="AI26" s="14" t="s">
        <v>20</v>
      </c>
      <c r="AJ26" s="13"/>
      <c r="AK26" s="13"/>
      <c r="AL26" s="14" t="s">
        <v>12</v>
      </c>
      <c r="AM26" s="13"/>
      <c r="AN26" s="13"/>
      <c r="AO26" s="13"/>
      <c r="AP26" s="14" t="s">
        <v>32</v>
      </c>
      <c r="AQ26" s="13"/>
      <c r="AR26" s="14" t="s">
        <v>4</v>
      </c>
      <c r="AS26" s="14" t="s">
        <v>1</v>
      </c>
      <c r="AT26" s="13" t="s">
        <v>10</v>
      </c>
      <c r="AU26" s="14" t="s">
        <v>20</v>
      </c>
      <c r="AV26" s="13"/>
      <c r="AW26" s="13"/>
      <c r="AX26" s="13"/>
      <c r="AY26" s="26">
        <f t="shared" si="0"/>
        <v>3</v>
      </c>
      <c r="AZ26" s="26">
        <f t="shared" si="1"/>
        <v>0</v>
      </c>
      <c r="BA26" s="26">
        <f t="shared" si="2"/>
        <v>0</v>
      </c>
      <c r="BB26" s="26">
        <f t="shared" si="3"/>
        <v>2</v>
      </c>
      <c r="BC26" s="26">
        <f t="shared" si="4"/>
        <v>1</v>
      </c>
      <c r="BD26" s="15">
        <f t="shared" si="5"/>
        <v>4</v>
      </c>
      <c r="BE26" s="15">
        <f t="shared" si="6"/>
        <v>4</v>
      </c>
      <c r="BF26" s="15">
        <f t="shared" si="7"/>
        <v>0</v>
      </c>
      <c r="BG26" s="26">
        <f t="shared" si="8"/>
        <v>1</v>
      </c>
      <c r="BH26" s="26">
        <f t="shared" si="9"/>
        <v>1</v>
      </c>
      <c r="BI26" s="26">
        <f t="shared" si="10"/>
        <v>0</v>
      </c>
      <c r="BJ26" s="15">
        <f t="shared" si="11"/>
        <v>1</v>
      </c>
      <c r="BK26" s="15">
        <f t="shared" si="12"/>
        <v>0</v>
      </c>
      <c r="BL26" s="26">
        <f t="shared" si="13"/>
        <v>0</v>
      </c>
      <c r="BM26" s="1">
        <f t="shared" si="14"/>
        <v>17</v>
      </c>
    </row>
    <row r="27" spans="1:65" ht="30" customHeight="1" x14ac:dyDescent="0.35">
      <c r="A27" s="29" t="s">
        <v>45</v>
      </c>
      <c r="B27" s="19"/>
      <c r="C27" s="19"/>
      <c r="D27" s="19"/>
      <c r="E27" s="19"/>
      <c r="F27" s="19"/>
      <c r="G27" s="19"/>
      <c r="H27" s="20"/>
      <c r="I27" s="20"/>
      <c r="J27" s="20" t="s">
        <v>46</v>
      </c>
      <c r="K27" s="19"/>
      <c r="L27" s="19"/>
      <c r="M27" s="19"/>
      <c r="N27" s="20" t="s">
        <v>20</v>
      </c>
      <c r="O27" s="19"/>
      <c r="P27" s="19"/>
      <c r="Q27" s="19"/>
      <c r="R27" s="19"/>
      <c r="S27" s="19"/>
      <c r="T27" s="20" t="s">
        <v>4</v>
      </c>
      <c r="U27" s="20" t="s">
        <v>1</v>
      </c>
      <c r="V27" s="19"/>
      <c r="W27" s="36" t="s">
        <v>37</v>
      </c>
      <c r="X27" s="20"/>
      <c r="Y27" s="20"/>
      <c r="Z27" s="20" t="s">
        <v>20</v>
      </c>
      <c r="AA27" s="19"/>
      <c r="AB27" s="19"/>
      <c r="AC27" s="19" t="s">
        <v>10</v>
      </c>
      <c r="AD27" s="19"/>
      <c r="AE27" s="19"/>
      <c r="AF27" s="19"/>
      <c r="AG27" s="19"/>
      <c r="AH27" s="19"/>
      <c r="AI27" s="20" t="s">
        <v>9</v>
      </c>
      <c r="AJ27" s="30"/>
      <c r="AK27" s="20" t="s">
        <v>5</v>
      </c>
      <c r="AL27" s="19"/>
      <c r="AM27" s="20" t="s">
        <v>3</v>
      </c>
      <c r="AN27" s="20" t="s">
        <v>1</v>
      </c>
      <c r="AO27" s="20" t="s">
        <v>20</v>
      </c>
      <c r="AP27" s="30"/>
      <c r="AQ27" s="30"/>
      <c r="AR27" s="35" t="s">
        <v>4</v>
      </c>
      <c r="AS27" s="30"/>
      <c r="AT27" s="30"/>
      <c r="AU27" s="30"/>
      <c r="AV27" s="30"/>
      <c r="AW27" s="30"/>
      <c r="AX27" s="30"/>
      <c r="AY27" s="24">
        <f t="shared" si="0"/>
        <v>2</v>
      </c>
      <c r="AZ27" s="24">
        <f t="shared" si="1"/>
        <v>0</v>
      </c>
      <c r="BA27" s="24">
        <f t="shared" si="2"/>
        <v>1</v>
      </c>
      <c r="BB27" s="24">
        <f t="shared" si="3"/>
        <v>2</v>
      </c>
      <c r="BC27" s="24">
        <f t="shared" si="4"/>
        <v>1</v>
      </c>
      <c r="BD27" s="22">
        <f t="shared" si="5"/>
        <v>3</v>
      </c>
      <c r="BE27" s="22">
        <f t="shared" si="6"/>
        <v>0</v>
      </c>
      <c r="BF27" s="22">
        <f t="shared" si="7"/>
        <v>1</v>
      </c>
      <c r="BG27" s="25">
        <f t="shared" si="8"/>
        <v>1</v>
      </c>
      <c r="BH27" s="24">
        <f t="shared" si="9"/>
        <v>1</v>
      </c>
      <c r="BI27" s="24">
        <f t="shared" si="10"/>
        <v>0</v>
      </c>
      <c r="BJ27" s="15">
        <f t="shared" si="11"/>
        <v>0</v>
      </c>
      <c r="BK27" s="15">
        <f t="shared" si="12"/>
        <v>0</v>
      </c>
      <c r="BL27" s="24">
        <f t="shared" si="13"/>
        <v>0</v>
      </c>
      <c r="BM27" s="1">
        <f t="shared" si="14"/>
        <v>12</v>
      </c>
    </row>
    <row r="28" spans="1:65" ht="30" customHeight="1" x14ac:dyDescent="0.35">
      <c r="A28" s="28" t="s">
        <v>47</v>
      </c>
      <c r="B28" s="13"/>
      <c r="C28" s="13"/>
      <c r="D28" s="13"/>
      <c r="E28" s="13"/>
      <c r="F28" s="13"/>
      <c r="G28" s="13"/>
      <c r="H28" s="13"/>
      <c r="I28" s="13"/>
      <c r="J28" s="13"/>
      <c r="K28" s="14" t="s">
        <v>46</v>
      </c>
      <c r="L28" s="13"/>
      <c r="M28" s="13"/>
      <c r="N28" s="13"/>
      <c r="O28" s="13"/>
      <c r="P28" s="13"/>
      <c r="Q28" s="13"/>
      <c r="R28" s="14" t="s">
        <v>20</v>
      </c>
      <c r="S28" s="13"/>
      <c r="T28" s="13"/>
      <c r="U28" s="13"/>
      <c r="V28" s="13"/>
      <c r="W28" s="14" t="s">
        <v>1</v>
      </c>
      <c r="X28" s="14" t="s">
        <v>37</v>
      </c>
      <c r="Y28" s="13"/>
      <c r="Z28" s="13"/>
      <c r="AA28" s="14" t="s">
        <v>4</v>
      </c>
      <c r="AB28" s="13"/>
      <c r="AC28" s="13" t="s">
        <v>10</v>
      </c>
      <c r="AD28" s="13"/>
      <c r="AE28" s="13"/>
      <c r="AF28" s="13"/>
      <c r="AG28" s="13"/>
      <c r="AH28" s="13"/>
      <c r="AI28" s="13"/>
      <c r="AJ28" s="14" t="s">
        <v>9</v>
      </c>
      <c r="AK28" s="13"/>
      <c r="AL28" s="13"/>
      <c r="AM28" s="14" t="s">
        <v>3</v>
      </c>
      <c r="AN28" s="13"/>
      <c r="AO28" s="14" t="s">
        <v>1</v>
      </c>
      <c r="AP28" s="14" t="s">
        <v>20</v>
      </c>
      <c r="AQ28" s="13"/>
      <c r="AR28" s="14" t="s">
        <v>5</v>
      </c>
      <c r="AS28" s="14" t="s">
        <v>4</v>
      </c>
      <c r="AT28" s="13"/>
      <c r="AU28" s="13"/>
      <c r="AV28" s="13"/>
      <c r="AW28" s="13"/>
      <c r="AX28" s="13"/>
      <c r="AY28" s="26">
        <f t="shared" si="0"/>
        <v>2</v>
      </c>
      <c r="AZ28" s="26">
        <f t="shared" si="1"/>
        <v>0</v>
      </c>
      <c r="BA28" s="26">
        <f t="shared" si="2"/>
        <v>1</v>
      </c>
      <c r="BB28" s="26">
        <f t="shared" si="3"/>
        <v>2</v>
      </c>
      <c r="BC28" s="26">
        <f t="shared" si="4"/>
        <v>1</v>
      </c>
      <c r="BD28" s="15">
        <f t="shared" si="5"/>
        <v>2</v>
      </c>
      <c r="BE28" s="15">
        <f t="shared" si="6"/>
        <v>0</v>
      </c>
      <c r="BF28" s="15">
        <f t="shared" si="7"/>
        <v>1</v>
      </c>
      <c r="BG28" s="26">
        <f t="shared" si="8"/>
        <v>1</v>
      </c>
      <c r="BH28" s="26">
        <f t="shared" si="9"/>
        <v>1</v>
      </c>
      <c r="BI28" s="26">
        <f t="shared" si="10"/>
        <v>0</v>
      </c>
      <c r="BJ28" s="15">
        <f t="shared" si="11"/>
        <v>0</v>
      </c>
      <c r="BK28" s="15">
        <f t="shared" si="12"/>
        <v>0</v>
      </c>
      <c r="BL28" s="26">
        <f t="shared" si="13"/>
        <v>0</v>
      </c>
      <c r="BM28" s="1">
        <f t="shared" si="14"/>
        <v>11</v>
      </c>
    </row>
    <row r="29" spans="1:65" ht="30" customHeight="1" x14ac:dyDescent="0.35">
      <c r="A29" s="29" t="s">
        <v>48</v>
      </c>
      <c r="B29" s="19"/>
      <c r="C29" s="19"/>
      <c r="D29" s="19"/>
      <c r="E29" s="19"/>
      <c r="F29" s="19"/>
      <c r="G29" s="19"/>
      <c r="H29" s="20" t="s">
        <v>1</v>
      </c>
      <c r="I29" s="19"/>
      <c r="J29" s="19"/>
      <c r="K29" s="19"/>
      <c r="L29" s="20" t="s">
        <v>20</v>
      </c>
      <c r="M29" s="20" t="s">
        <v>46</v>
      </c>
      <c r="N29" s="19"/>
      <c r="O29" s="19"/>
      <c r="P29" s="20" t="s">
        <v>1</v>
      </c>
      <c r="Q29" s="19"/>
      <c r="R29" s="19"/>
      <c r="S29" s="19"/>
      <c r="T29" s="20" t="s">
        <v>4</v>
      </c>
      <c r="U29" s="19"/>
      <c r="V29" s="19"/>
      <c r="W29" s="20"/>
      <c r="X29" s="20" t="s">
        <v>20</v>
      </c>
      <c r="Y29" s="20" t="s">
        <v>37</v>
      </c>
      <c r="Z29" s="19"/>
      <c r="AA29" s="19"/>
      <c r="AB29" s="19"/>
      <c r="AC29" s="19"/>
      <c r="AD29" s="20" t="s">
        <v>1</v>
      </c>
      <c r="AE29" s="19"/>
      <c r="AF29" s="20" t="s">
        <v>9</v>
      </c>
      <c r="AG29" s="19"/>
      <c r="AH29" s="19" t="s">
        <v>10</v>
      </c>
      <c r="AI29" s="19"/>
      <c r="AJ29" s="19"/>
      <c r="AK29" s="20" t="s">
        <v>5</v>
      </c>
      <c r="AL29" s="19"/>
      <c r="AM29" s="30"/>
      <c r="AN29" s="19"/>
      <c r="AO29" s="35"/>
      <c r="AP29" s="30"/>
      <c r="AQ29" s="30"/>
      <c r="AR29" s="35" t="s">
        <v>4</v>
      </c>
      <c r="AS29" s="35" t="s">
        <v>1</v>
      </c>
      <c r="AT29" s="30"/>
      <c r="AU29" s="30"/>
      <c r="AV29" s="30"/>
      <c r="AW29" s="30"/>
      <c r="AX29" s="30"/>
      <c r="AY29" s="24">
        <f t="shared" si="0"/>
        <v>4</v>
      </c>
      <c r="AZ29" s="24">
        <f t="shared" si="1"/>
        <v>0</v>
      </c>
      <c r="BA29" s="24">
        <f t="shared" si="2"/>
        <v>0</v>
      </c>
      <c r="BB29" s="24">
        <f t="shared" si="3"/>
        <v>2</v>
      </c>
      <c r="BC29" s="24">
        <f t="shared" si="4"/>
        <v>1</v>
      </c>
      <c r="BD29" s="22">
        <f t="shared" si="5"/>
        <v>2</v>
      </c>
      <c r="BE29" s="22">
        <f t="shared" si="6"/>
        <v>0</v>
      </c>
      <c r="BF29" s="22">
        <f t="shared" si="7"/>
        <v>1</v>
      </c>
      <c r="BG29" s="25">
        <f t="shared" si="8"/>
        <v>1</v>
      </c>
      <c r="BH29" s="24">
        <f t="shared" si="9"/>
        <v>1</v>
      </c>
      <c r="BI29" s="24">
        <f t="shared" si="10"/>
        <v>0</v>
      </c>
      <c r="BJ29" s="15">
        <f t="shared" si="11"/>
        <v>0</v>
      </c>
      <c r="BK29" s="15">
        <f t="shared" si="12"/>
        <v>0</v>
      </c>
      <c r="BL29" s="24">
        <f t="shared" si="13"/>
        <v>0</v>
      </c>
      <c r="BM29" s="1">
        <f t="shared" si="14"/>
        <v>12</v>
      </c>
    </row>
    <row r="30" spans="1:65" ht="30" customHeight="1" x14ac:dyDescent="0.35">
      <c r="A30" s="28" t="s">
        <v>49</v>
      </c>
      <c r="B30" s="14" t="s">
        <v>4</v>
      </c>
      <c r="C30" s="14"/>
      <c r="D30" s="13"/>
      <c r="E30" s="13"/>
      <c r="F30" s="13"/>
      <c r="G30" s="14" t="s">
        <v>1</v>
      </c>
      <c r="H30" s="13"/>
      <c r="I30" s="13"/>
      <c r="J30" s="13"/>
      <c r="K30" s="13"/>
      <c r="L30" s="13"/>
      <c r="M30" s="13"/>
      <c r="N30" s="14" t="s">
        <v>20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4" t="s">
        <v>9</v>
      </c>
      <c r="AA30" s="13"/>
      <c r="AB30" s="13"/>
      <c r="AC30" s="14" t="s">
        <v>4</v>
      </c>
      <c r="AD30" s="13"/>
      <c r="AE30" s="14" t="s">
        <v>20</v>
      </c>
      <c r="AF30" s="14" t="s">
        <v>1</v>
      </c>
      <c r="AG30" s="13" t="s">
        <v>10</v>
      </c>
      <c r="AH30" s="13"/>
      <c r="AI30" s="13"/>
      <c r="AJ30" s="13"/>
      <c r="AK30" s="13"/>
      <c r="AL30" s="13"/>
      <c r="AM30" s="14" t="s">
        <v>5</v>
      </c>
      <c r="AN30" s="14" t="s">
        <v>1</v>
      </c>
      <c r="AO30" s="13"/>
      <c r="AP30" s="13"/>
      <c r="AQ30" s="13"/>
      <c r="AR30" s="14" t="s">
        <v>20</v>
      </c>
      <c r="AS30" s="13"/>
      <c r="AT30" s="13"/>
      <c r="AU30" s="14" t="s">
        <v>4</v>
      </c>
      <c r="AV30" s="13"/>
      <c r="AW30" s="13" t="s">
        <v>10</v>
      </c>
      <c r="AX30" s="13"/>
      <c r="AY30" s="26">
        <f t="shared" si="0"/>
        <v>3</v>
      </c>
      <c r="AZ30" s="26">
        <f t="shared" si="1"/>
        <v>0</v>
      </c>
      <c r="BA30" s="26">
        <f t="shared" si="2"/>
        <v>0</v>
      </c>
      <c r="BB30" s="26">
        <f t="shared" si="3"/>
        <v>3</v>
      </c>
      <c r="BC30" s="26">
        <f t="shared" si="4"/>
        <v>1</v>
      </c>
      <c r="BD30" s="15">
        <f t="shared" si="5"/>
        <v>3</v>
      </c>
      <c r="BE30" s="15">
        <f t="shared" si="6"/>
        <v>0</v>
      </c>
      <c r="BF30" s="15">
        <f t="shared" si="7"/>
        <v>0</v>
      </c>
      <c r="BG30" s="26">
        <f t="shared" si="8"/>
        <v>1</v>
      </c>
      <c r="BH30" s="26">
        <f t="shared" si="9"/>
        <v>2</v>
      </c>
      <c r="BI30" s="26">
        <f t="shared" si="10"/>
        <v>0</v>
      </c>
      <c r="BJ30" s="15">
        <f t="shared" si="11"/>
        <v>0</v>
      </c>
      <c r="BK30" s="15">
        <f t="shared" si="12"/>
        <v>0</v>
      </c>
      <c r="BL30" s="26">
        <f t="shared" si="13"/>
        <v>0</v>
      </c>
      <c r="BM30" s="1">
        <f t="shared" si="14"/>
        <v>13</v>
      </c>
    </row>
    <row r="31" spans="1:65" ht="30" customHeight="1" x14ac:dyDescent="0.35">
      <c r="A31" s="29" t="s">
        <v>50</v>
      </c>
      <c r="B31" s="20" t="s">
        <v>4</v>
      </c>
      <c r="C31" s="20"/>
      <c r="D31" s="19"/>
      <c r="E31" s="20" t="s">
        <v>1</v>
      </c>
      <c r="F31" s="20"/>
      <c r="G31" s="19"/>
      <c r="H31" s="19"/>
      <c r="I31" s="19"/>
      <c r="J31" s="19"/>
      <c r="K31" s="19"/>
      <c r="L31" s="19"/>
      <c r="M31" s="19"/>
      <c r="N31" s="20" t="s">
        <v>20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 t="s">
        <v>9</v>
      </c>
      <c r="AB31" s="19"/>
      <c r="AC31" s="20" t="s">
        <v>4</v>
      </c>
      <c r="AD31" s="19"/>
      <c r="AE31" s="20" t="s">
        <v>20</v>
      </c>
      <c r="AF31" s="20" t="s">
        <v>1</v>
      </c>
      <c r="AG31" s="19" t="s">
        <v>10</v>
      </c>
      <c r="AH31" s="19"/>
      <c r="AI31" s="19"/>
      <c r="AJ31" s="19"/>
      <c r="AK31" s="19"/>
      <c r="AL31" s="19"/>
      <c r="AM31" s="20" t="s">
        <v>5</v>
      </c>
      <c r="AN31" s="20" t="s">
        <v>1</v>
      </c>
      <c r="AO31" s="30"/>
      <c r="AP31" s="30"/>
      <c r="AQ31" s="30"/>
      <c r="AR31" s="35" t="s">
        <v>20</v>
      </c>
      <c r="AS31" s="30"/>
      <c r="AT31" s="19"/>
      <c r="AU31" s="35" t="s">
        <v>4</v>
      </c>
      <c r="AV31" s="30"/>
      <c r="AW31" s="30" t="s">
        <v>10</v>
      </c>
      <c r="AX31" s="30"/>
      <c r="AY31" s="24">
        <f t="shared" si="0"/>
        <v>3</v>
      </c>
      <c r="AZ31" s="24">
        <f t="shared" si="1"/>
        <v>0</v>
      </c>
      <c r="BA31" s="24">
        <f t="shared" si="2"/>
        <v>0</v>
      </c>
      <c r="BB31" s="24">
        <f t="shared" si="3"/>
        <v>3</v>
      </c>
      <c r="BC31" s="24">
        <f t="shared" si="4"/>
        <v>1</v>
      </c>
      <c r="BD31" s="22">
        <f t="shared" si="5"/>
        <v>3</v>
      </c>
      <c r="BE31" s="22">
        <f t="shared" si="6"/>
        <v>0</v>
      </c>
      <c r="BF31" s="22">
        <f t="shared" si="7"/>
        <v>0</v>
      </c>
      <c r="BG31" s="25">
        <f t="shared" si="8"/>
        <v>1</v>
      </c>
      <c r="BH31" s="24">
        <f t="shared" si="9"/>
        <v>2</v>
      </c>
      <c r="BI31" s="24">
        <f t="shared" si="10"/>
        <v>0</v>
      </c>
      <c r="BJ31" s="15">
        <f t="shared" si="11"/>
        <v>0</v>
      </c>
      <c r="BK31" s="15">
        <f t="shared" si="12"/>
        <v>0</v>
      </c>
      <c r="BL31" s="24">
        <f t="shared" si="13"/>
        <v>0</v>
      </c>
      <c r="BM31" s="1">
        <f t="shared" si="14"/>
        <v>13</v>
      </c>
    </row>
    <row r="32" spans="1:65" ht="30" customHeight="1" x14ac:dyDescent="0.35">
      <c r="A32" s="28" t="s">
        <v>51</v>
      </c>
      <c r="B32" s="14" t="s">
        <v>4</v>
      </c>
      <c r="C32" s="14" t="s">
        <v>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 t="s">
        <v>20</v>
      </c>
      <c r="O32" s="13"/>
      <c r="P32" s="13"/>
      <c r="Q32" s="13"/>
      <c r="R32" s="13"/>
      <c r="S32" s="13"/>
      <c r="T32" s="13"/>
      <c r="U32" s="13"/>
      <c r="V32" s="13"/>
      <c r="W32" s="13"/>
      <c r="X32" s="14" t="s">
        <v>9</v>
      </c>
      <c r="Y32" s="13"/>
      <c r="Z32" s="13"/>
      <c r="AA32" s="13"/>
      <c r="AB32" s="13"/>
      <c r="AC32" s="14" t="s">
        <v>4</v>
      </c>
      <c r="AD32" s="14" t="s">
        <v>1</v>
      </c>
      <c r="AE32" s="14" t="s">
        <v>20</v>
      </c>
      <c r="AF32" s="13"/>
      <c r="AG32" s="13"/>
      <c r="AH32" s="13"/>
      <c r="AI32" s="13"/>
      <c r="AJ32" s="13"/>
      <c r="AK32" s="13"/>
      <c r="AL32" s="14" t="s">
        <v>1</v>
      </c>
      <c r="AM32" s="14" t="s">
        <v>5</v>
      </c>
      <c r="AN32" s="14"/>
      <c r="AO32" s="13"/>
      <c r="AP32" s="13" t="s">
        <v>10</v>
      </c>
      <c r="AQ32" s="13"/>
      <c r="AR32" s="14" t="s">
        <v>20</v>
      </c>
      <c r="AS32" s="13"/>
      <c r="AT32" s="13"/>
      <c r="AU32" s="14" t="s">
        <v>4</v>
      </c>
      <c r="AV32" s="13"/>
      <c r="AW32" s="13"/>
      <c r="AX32" s="13"/>
      <c r="AY32" s="26">
        <f t="shared" si="0"/>
        <v>3</v>
      </c>
      <c r="AZ32" s="26">
        <f t="shared" si="1"/>
        <v>0</v>
      </c>
      <c r="BA32" s="26">
        <f t="shared" si="2"/>
        <v>0</v>
      </c>
      <c r="BB32" s="26">
        <f t="shared" si="3"/>
        <v>3</v>
      </c>
      <c r="BC32" s="26">
        <f t="shared" si="4"/>
        <v>1</v>
      </c>
      <c r="BD32" s="15">
        <f t="shared" si="5"/>
        <v>3</v>
      </c>
      <c r="BE32" s="15">
        <f t="shared" si="6"/>
        <v>0</v>
      </c>
      <c r="BF32" s="15">
        <f t="shared" si="7"/>
        <v>0</v>
      </c>
      <c r="BG32" s="26">
        <f t="shared" si="8"/>
        <v>1</v>
      </c>
      <c r="BH32" s="26">
        <f t="shared" si="9"/>
        <v>1</v>
      </c>
      <c r="BI32" s="26">
        <f t="shared" si="10"/>
        <v>0</v>
      </c>
      <c r="BJ32" s="15">
        <f t="shared" si="11"/>
        <v>0</v>
      </c>
      <c r="BK32" s="15">
        <f t="shared" si="12"/>
        <v>0</v>
      </c>
      <c r="BL32" s="26">
        <f t="shared" si="13"/>
        <v>0</v>
      </c>
      <c r="BM32" s="1">
        <f t="shared" si="14"/>
        <v>12</v>
      </c>
    </row>
    <row r="33" spans="1:65" ht="30" customHeight="1" x14ac:dyDescent="0.35">
      <c r="A33" s="31" t="s">
        <v>52</v>
      </c>
      <c r="B33" s="19"/>
      <c r="C33" s="19"/>
      <c r="D33" s="19"/>
      <c r="E33" s="19"/>
      <c r="F33" s="19"/>
      <c r="G33" s="19"/>
      <c r="H33" s="20"/>
      <c r="I33" s="20"/>
      <c r="J33" s="20" t="s">
        <v>20</v>
      </c>
      <c r="K33" s="19"/>
      <c r="L33" s="19"/>
      <c r="M33" s="19"/>
      <c r="N33" s="19"/>
      <c r="O33" s="19"/>
      <c r="P33" s="19"/>
      <c r="Q33" s="19"/>
      <c r="R33" s="19"/>
      <c r="S33" s="20" t="s">
        <v>13</v>
      </c>
      <c r="T33" s="19"/>
      <c r="U33" s="19"/>
      <c r="V33" s="19"/>
      <c r="W33" s="20" t="s">
        <v>1</v>
      </c>
      <c r="X33" s="19"/>
      <c r="Y33" s="19"/>
      <c r="Z33" s="20" t="s">
        <v>19</v>
      </c>
      <c r="AA33" s="19"/>
      <c r="AB33" s="19"/>
      <c r="AC33" s="19"/>
      <c r="AD33" s="19"/>
      <c r="AE33" s="19"/>
      <c r="AF33" s="20" t="s">
        <v>3</v>
      </c>
      <c r="AG33" s="19"/>
      <c r="AH33" s="19"/>
      <c r="AI33" s="19"/>
      <c r="AJ33" s="19"/>
      <c r="AK33" s="19"/>
      <c r="AL33" s="20" t="s">
        <v>19</v>
      </c>
      <c r="AM33" s="20" t="s">
        <v>46</v>
      </c>
      <c r="AN33" s="19"/>
      <c r="AO33" s="19"/>
      <c r="AP33" s="30"/>
      <c r="AQ33" s="35" t="s">
        <v>9</v>
      </c>
      <c r="AR33" s="30"/>
      <c r="AS33" s="30"/>
      <c r="AT33" s="35" t="s">
        <v>13</v>
      </c>
      <c r="AU33" s="35" t="s">
        <v>32</v>
      </c>
      <c r="AV33" s="20" t="s">
        <v>19</v>
      </c>
      <c r="AW33" s="19"/>
      <c r="AX33" s="19"/>
      <c r="AY33" s="24">
        <f t="shared" si="0"/>
        <v>1</v>
      </c>
      <c r="AZ33" s="24">
        <f t="shared" si="1"/>
        <v>3</v>
      </c>
      <c r="BA33" s="24">
        <f t="shared" si="2"/>
        <v>1</v>
      </c>
      <c r="BB33" s="24">
        <f t="shared" si="3"/>
        <v>0</v>
      </c>
      <c r="BC33" s="24">
        <f t="shared" si="4"/>
        <v>0</v>
      </c>
      <c r="BD33" s="22">
        <f t="shared" si="5"/>
        <v>1</v>
      </c>
      <c r="BE33" s="22">
        <f t="shared" si="6"/>
        <v>1</v>
      </c>
      <c r="BF33" s="22">
        <f t="shared" si="7"/>
        <v>0</v>
      </c>
      <c r="BG33" s="25">
        <f t="shared" si="8"/>
        <v>1</v>
      </c>
      <c r="BH33" s="24">
        <f t="shared" si="9"/>
        <v>0</v>
      </c>
      <c r="BI33" s="24">
        <f t="shared" si="10"/>
        <v>0</v>
      </c>
      <c r="BJ33" s="15">
        <f t="shared" si="11"/>
        <v>0</v>
      </c>
      <c r="BK33" s="15">
        <f t="shared" si="12"/>
        <v>2</v>
      </c>
      <c r="BL33" s="24">
        <f t="shared" si="13"/>
        <v>0</v>
      </c>
      <c r="BM33" s="1">
        <f t="shared" si="14"/>
        <v>10</v>
      </c>
    </row>
    <row r="34" spans="1:65" ht="30" customHeight="1" x14ac:dyDescent="0.35">
      <c r="A34" s="28" t="s">
        <v>53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 t="s">
        <v>13</v>
      </c>
      <c r="T34" s="13"/>
      <c r="U34" s="13"/>
      <c r="V34" s="13"/>
      <c r="W34" s="14" t="s">
        <v>1</v>
      </c>
      <c r="X34" s="13"/>
      <c r="Y34" s="13"/>
      <c r="Z34" s="14" t="s">
        <v>19</v>
      </c>
      <c r="AA34" s="13"/>
      <c r="AB34" s="14" t="s">
        <v>20</v>
      </c>
      <c r="AC34" s="13"/>
      <c r="AD34" s="13"/>
      <c r="AE34" s="13"/>
      <c r="AF34" s="14" t="s">
        <v>1</v>
      </c>
      <c r="AG34" s="13"/>
      <c r="AH34" s="13"/>
      <c r="AI34" s="13"/>
      <c r="AJ34" s="13"/>
      <c r="AK34" s="13"/>
      <c r="AL34" s="14" t="s">
        <v>19</v>
      </c>
      <c r="AM34" s="13"/>
      <c r="AN34" s="14" t="s">
        <v>46</v>
      </c>
      <c r="AO34" s="13"/>
      <c r="AP34" s="14" t="s">
        <v>9</v>
      </c>
      <c r="AQ34" s="13"/>
      <c r="AR34" s="13"/>
      <c r="AS34" s="13"/>
      <c r="AT34" s="14" t="s">
        <v>13</v>
      </c>
      <c r="AU34" s="14" t="s">
        <v>32</v>
      </c>
      <c r="AV34" s="14" t="s">
        <v>19</v>
      </c>
      <c r="AW34" s="13"/>
      <c r="AX34" s="13"/>
      <c r="AY34" s="26">
        <f t="shared" si="0"/>
        <v>2</v>
      </c>
      <c r="AZ34" s="26">
        <f t="shared" si="1"/>
        <v>3</v>
      </c>
      <c r="BA34" s="26">
        <f t="shared" si="2"/>
        <v>0</v>
      </c>
      <c r="BB34" s="26">
        <f t="shared" si="3"/>
        <v>0</v>
      </c>
      <c r="BC34" s="26">
        <f t="shared" si="4"/>
        <v>0</v>
      </c>
      <c r="BD34" s="15">
        <f t="shared" si="5"/>
        <v>1</v>
      </c>
      <c r="BE34" s="15">
        <f t="shared" si="6"/>
        <v>1</v>
      </c>
      <c r="BF34" s="15">
        <f t="shared" si="7"/>
        <v>0</v>
      </c>
      <c r="BG34" s="26">
        <f t="shared" si="8"/>
        <v>1</v>
      </c>
      <c r="BH34" s="26">
        <f t="shared" si="9"/>
        <v>0</v>
      </c>
      <c r="BI34" s="26">
        <f t="shared" si="10"/>
        <v>0</v>
      </c>
      <c r="BJ34" s="15">
        <f t="shared" si="11"/>
        <v>0</v>
      </c>
      <c r="BK34" s="15">
        <f t="shared" si="12"/>
        <v>2</v>
      </c>
      <c r="BL34" s="26">
        <f t="shared" si="13"/>
        <v>0</v>
      </c>
      <c r="BM34" s="1">
        <f t="shared" si="14"/>
        <v>10</v>
      </c>
    </row>
    <row r="35" spans="1:65" ht="30" customHeight="1" x14ac:dyDescent="0.35">
      <c r="A35" s="31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 t="s">
        <v>10</v>
      </c>
      <c r="L35" s="20" t="s">
        <v>32</v>
      </c>
      <c r="M35" s="19"/>
      <c r="N35" s="19"/>
      <c r="O35" s="19"/>
      <c r="P35" s="20" t="s">
        <v>19</v>
      </c>
      <c r="Q35" s="19"/>
      <c r="R35" s="19"/>
      <c r="S35" s="19"/>
      <c r="T35" s="20" t="s">
        <v>13</v>
      </c>
      <c r="U35" s="19"/>
      <c r="V35" s="19"/>
      <c r="W35" s="19"/>
      <c r="X35" s="20" t="s">
        <v>32</v>
      </c>
      <c r="Y35" s="19"/>
      <c r="Z35" s="19"/>
      <c r="AA35" s="19"/>
      <c r="AB35" s="20" t="s">
        <v>1</v>
      </c>
      <c r="AC35" s="19"/>
      <c r="AD35" s="19"/>
      <c r="AE35" s="20" t="s">
        <v>20</v>
      </c>
      <c r="AF35" s="19"/>
      <c r="AG35" s="20" t="s">
        <v>32</v>
      </c>
      <c r="AH35" s="19"/>
      <c r="AI35" s="19"/>
      <c r="AJ35" s="20" t="s">
        <v>19</v>
      </c>
      <c r="AK35" s="19"/>
      <c r="AL35" s="19"/>
      <c r="AM35" s="19"/>
      <c r="AN35" s="20" t="s">
        <v>1</v>
      </c>
      <c r="AO35" s="19"/>
      <c r="AP35" s="30"/>
      <c r="AQ35" s="30"/>
      <c r="AR35" s="30"/>
      <c r="AS35" s="35" t="s">
        <v>32</v>
      </c>
      <c r="AT35" s="30"/>
      <c r="AU35" s="30"/>
      <c r="AV35" s="19"/>
      <c r="AW35" s="19"/>
      <c r="AX35" s="30"/>
      <c r="AY35" s="24">
        <f t="shared" si="0"/>
        <v>2</v>
      </c>
      <c r="AZ35" s="24">
        <f t="shared" si="1"/>
        <v>2</v>
      </c>
      <c r="BA35" s="24">
        <f t="shared" si="2"/>
        <v>0</v>
      </c>
      <c r="BB35" s="24">
        <f t="shared" si="3"/>
        <v>0</v>
      </c>
      <c r="BC35" s="25">
        <f t="shared" si="4"/>
        <v>0</v>
      </c>
      <c r="BD35" s="22">
        <f t="shared" si="5"/>
        <v>1</v>
      </c>
      <c r="BE35" s="22">
        <f t="shared" si="6"/>
        <v>4</v>
      </c>
      <c r="BF35" s="22">
        <f t="shared" si="7"/>
        <v>0</v>
      </c>
      <c r="BG35" s="25">
        <f t="shared" si="8"/>
        <v>0</v>
      </c>
      <c r="BH35" s="24">
        <f t="shared" si="9"/>
        <v>1</v>
      </c>
      <c r="BI35" s="24">
        <f t="shared" si="10"/>
        <v>0</v>
      </c>
      <c r="BJ35" s="15">
        <f t="shared" si="11"/>
        <v>0</v>
      </c>
      <c r="BK35" s="15">
        <f t="shared" si="12"/>
        <v>1</v>
      </c>
      <c r="BL35" s="24">
        <f t="shared" si="13"/>
        <v>0</v>
      </c>
      <c r="BM35" s="1">
        <f t="shared" si="14"/>
        <v>11</v>
      </c>
    </row>
    <row r="36" spans="1:65" ht="30" customHeight="1" x14ac:dyDescent="0.35">
      <c r="A36" s="28" t="s">
        <v>55</v>
      </c>
      <c r="B36" s="13"/>
      <c r="C36" s="14" t="s">
        <v>32</v>
      </c>
      <c r="D36" s="14" t="s">
        <v>20</v>
      </c>
      <c r="E36" s="13"/>
      <c r="F36" s="13"/>
      <c r="G36" s="13"/>
      <c r="H36" s="13"/>
      <c r="I36" s="13"/>
      <c r="J36" s="13"/>
      <c r="K36" s="13" t="s">
        <v>10</v>
      </c>
      <c r="L36" s="14"/>
      <c r="M36" s="13"/>
      <c r="N36" s="13"/>
      <c r="O36" s="13"/>
      <c r="P36" s="14" t="s">
        <v>19</v>
      </c>
      <c r="Q36" s="13"/>
      <c r="R36" s="13"/>
      <c r="S36" s="13"/>
      <c r="T36" s="14" t="s">
        <v>13</v>
      </c>
      <c r="U36" s="13"/>
      <c r="V36" s="13"/>
      <c r="W36" s="13"/>
      <c r="X36" s="14" t="s">
        <v>20</v>
      </c>
      <c r="Y36" s="13"/>
      <c r="Z36" s="13"/>
      <c r="AA36" s="13"/>
      <c r="AB36" s="14" t="s">
        <v>1</v>
      </c>
      <c r="AC36" s="13"/>
      <c r="AD36" s="13"/>
      <c r="AE36" s="14" t="s">
        <v>9</v>
      </c>
      <c r="AF36" s="13"/>
      <c r="AG36" s="14"/>
      <c r="AH36" s="13"/>
      <c r="AI36" s="14" t="s">
        <v>20</v>
      </c>
      <c r="AJ36" s="14" t="s">
        <v>19</v>
      </c>
      <c r="AK36" s="13"/>
      <c r="AL36" s="13"/>
      <c r="AM36" s="13"/>
      <c r="AN36" s="14" t="s">
        <v>1</v>
      </c>
      <c r="AO36" s="13"/>
      <c r="AP36" s="13"/>
      <c r="AQ36" s="13"/>
      <c r="AR36" s="13"/>
      <c r="AS36" s="14"/>
      <c r="AT36" s="13"/>
      <c r="AU36" s="13"/>
      <c r="AV36" s="14" t="s">
        <v>32</v>
      </c>
      <c r="AW36" s="13"/>
      <c r="AX36" s="13"/>
      <c r="AY36" s="26">
        <f t="shared" si="0"/>
        <v>2</v>
      </c>
      <c r="AZ36" s="26">
        <f t="shared" si="1"/>
        <v>2</v>
      </c>
      <c r="BA36" s="26">
        <f t="shared" si="2"/>
        <v>0</v>
      </c>
      <c r="BB36" s="26">
        <f t="shared" si="3"/>
        <v>0</v>
      </c>
      <c r="BC36" s="26">
        <f t="shared" si="4"/>
        <v>0</v>
      </c>
      <c r="BD36" s="15">
        <f t="shared" si="5"/>
        <v>3</v>
      </c>
      <c r="BE36" s="15">
        <f t="shared" si="6"/>
        <v>2</v>
      </c>
      <c r="BF36" s="15">
        <f t="shared" si="7"/>
        <v>0</v>
      </c>
      <c r="BG36" s="26">
        <f t="shared" si="8"/>
        <v>1</v>
      </c>
      <c r="BH36" s="26">
        <f t="shared" si="9"/>
        <v>1</v>
      </c>
      <c r="BI36" s="26">
        <f t="shared" si="10"/>
        <v>0</v>
      </c>
      <c r="BJ36" s="15">
        <f t="shared" si="11"/>
        <v>0</v>
      </c>
      <c r="BK36" s="15">
        <f t="shared" si="12"/>
        <v>1</v>
      </c>
      <c r="BL36" s="26">
        <f t="shared" si="13"/>
        <v>0</v>
      </c>
      <c r="BM36" s="1">
        <f t="shared" si="14"/>
        <v>12</v>
      </c>
    </row>
    <row r="37" spans="1:65" ht="14.25" customHeight="1" x14ac:dyDescent="0.3">
      <c r="AW37" s="1"/>
      <c r="BJ37" s="1"/>
    </row>
    <row r="38" spans="1:65" ht="14.25" customHeight="1" x14ac:dyDescent="0.3">
      <c r="AW38" s="1"/>
      <c r="BJ38" s="1"/>
    </row>
    <row r="39" spans="1:65" ht="14.25" customHeight="1" x14ac:dyDescent="0.3">
      <c r="C39" s="37" t="s">
        <v>12</v>
      </c>
      <c r="H39" s="1"/>
      <c r="I39" s="1"/>
      <c r="J39" s="1"/>
      <c r="AW39" s="1"/>
      <c r="BJ39" s="1"/>
    </row>
    <row r="40" spans="1:65" ht="14.25" customHeight="1" x14ac:dyDescent="0.3">
      <c r="C40" s="37" t="s">
        <v>4</v>
      </c>
      <c r="AW40" s="1"/>
      <c r="BJ40" s="1"/>
    </row>
    <row r="41" spans="1:65" ht="14.25" customHeight="1" x14ac:dyDescent="0.3">
      <c r="C41" s="38" t="s">
        <v>13</v>
      </c>
      <c r="AW41" s="1"/>
      <c r="BJ41" s="1"/>
    </row>
    <row r="42" spans="1:65" ht="14.25" customHeight="1" x14ac:dyDescent="0.3">
      <c r="C42" s="37" t="s">
        <v>20</v>
      </c>
      <c r="AW42" s="1"/>
      <c r="BJ42" s="1"/>
    </row>
    <row r="43" spans="1:65" ht="14.25" customHeight="1" x14ac:dyDescent="0.3">
      <c r="C43" s="37" t="s">
        <v>11</v>
      </c>
      <c r="AW43" s="1"/>
      <c r="BJ43" s="1"/>
    </row>
    <row r="44" spans="1:65" ht="14.25" customHeight="1" x14ac:dyDescent="0.3">
      <c r="C44" s="37" t="s">
        <v>14</v>
      </c>
      <c r="AW44" s="1"/>
      <c r="BJ44" s="1"/>
    </row>
    <row r="45" spans="1:65" ht="14.25" customHeight="1" x14ac:dyDescent="0.3">
      <c r="C45" s="37" t="s">
        <v>5</v>
      </c>
      <c r="AW45" s="1"/>
      <c r="BJ45" s="1"/>
    </row>
    <row r="46" spans="1:65" ht="14.25" customHeight="1" x14ac:dyDescent="0.3">
      <c r="C46" s="37" t="s">
        <v>10</v>
      </c>
      <c r="AW46" s="1"/>
      <c r="BJ46" s="1"/>
    </row>
    <row r="47" spans="1:65" ht="14.25" customHeight="1" x14ac:dyDescent="0.3">
      <c r="C47" s="37" t="s">
        <v>56</v>
      </c>
      <c r="AW47" s="1"/>
      <c r="BJ47" s="1"/>
    </row>
    <row r="48" spans="1:65" ht="14.25" customHeight="1" x14ac:dyDescent="0.3">
      <c r="C48" s="37" t="s">
        <v>3</v>
      </c>
      <c r="AW48" s="1"/>
      <c r="BJ48" s="1"/>
    </row>
    <row r="49" spans="3:62" ht="14.25" customHeight="1" x14ac:dyDescent="0.3">
      <c r="C49" s="37" t="s">
        <v>19</v>
      </c>
      <c r="AW49" s="1"/>
      <c r="BJ49" s="1"/>
    </row>
    <row r="50" spans="3:62" ht="14.25" customHeight="1" x14ac:dyDescent="0.3">
      <c r="C50" s="37" t="s">
        <v>32</v>
      </c>
      <c r="AW50" s="1"/>
      <c r="BJ50" s="1"/>
    </row>
    <row r="51" spans="3:62" ht="14.25" customHeight="1" x14ac:dyDescent="0.3">
      <c r="C51" s="37" t="s">
        <v>57</v>
      </c>
      <c r="AW51" s="1"/>
      <c r="BJ51" s="1"/>
    </row>
    <row r="52" spans="3:62" ht="14.25" customHeight="1" x14ac:dyDescent="0.3">
      <c r="C52" s="37" t="s">
        <v>1</v>
      </c>
      <c r="AW52" s="1"/>
      <c r="BJ52" s="1"/>
    </row>
    <row r="53" spans="3:62" ht="14.25" customHeight="1" x14ac:dyDescent="0.3">
      <c r="C53" s="37" t="s">
        <v>9</v>
      </c>
      <c r="AW53" s="1"/>
      <c r="BJ53" s="1"/>
    </row>
    <row r="54" spans="3:62" ht="14.25" customHeight="1" x14ac:dyDescent="0.3">
      <c r="C54" s="37" t="s">
        <v>37</v>
      </c>
      <c r="AW54" s="1"/>
      <c r="BJ54" s="1"/>
    </row>
    <row r="55" spans="3:62" ht="14.25" customHeight="1" x14ac:dyDescent="0.3">
      <c r="C55" s="37" t="s">
        <v>46</v>
      </c>
      <c r="AW55" s="1"/>
      <c r="BJ55" s="1"/>
    </row>
    <row r="56" spans="3:62" ht="14.25" customHeight="1" x14ac:dyDescent="0.3">
      <c r="C56" s="37"/>
      <c r="AW56" s="1"/>
      <c r="BJ56" s="1"/>
    </row>
    <row r="57" spans="3:62" ht="14.25" customHeight="1" x14ac:dyDescent="0.3">
      <c r="AW57" s="1"/>
      <c r="BJ57" s="1"/>
    </row>
    <row r="58" spans="3:62" ht="14.25" customHeight="1" x14ac:dyDescent="0.3">
      <c r="AW58" s="1"/>
      <c r="BJ58" s="1"/>
    </row>
    <row r="59" spans="3:62" ht="14.25" customHeight="1" x14ac:dyDescent="0.3">
      <c r="AW59" s="1"/>
      <c r="BJ59" s="1"/>
    </row>
    <row r="60" spans="3:62" ht="14.25" customHeight="1" x14ac:dyDescent="0.3">
      <c r="AW60" s="1"/>
      <c r="BJ60" s="1"/>
    </row>
    <row r="61" spans="3:62" ht="14.25" customHeight="1" x14ac:dyDescent="0.3">
      <c r="AW61" s="1"/>
      <c r="BJ61" s="1"/>
    </row>
    <row r="62" spans="3:62" ht="14.25" customHeight="1" x14ac:dyDescent="0.3">
      <c r="AW62" s="1"/>
      <c r="BJ62" s="1"/>
    </row>
    <row r="63" spans="3:62" ht="14.25" customHeight="1" x14ac:dyDescent="0.3">
      <c r="AW63" s="1"/>
      <c r="BJ63" s="1"/>
    </row>
    <row r="64" spans="3:62" ht="14.25" customHeight="1" x14ac:dyDescent="0.3">
      <c r="AW64" s="1"/>
      <c r="BJ64" s="1"/>
    </row>
    <row r="65" spans="8:62" ht="14.25" customHeight="1" x14ac:dyDescent="0.3">
      <c r="AW65" s="1"/>
      <c r="BJ65" s="1"/>
    </row>
    <row r="66" spans="8:62" ht="14.25" customHeight="1" x14ac:dyDescent="0.3">
      <c r="AW66" s="1"/>
      <c r="BJ66" s="1"/>
    </row>
    <row r="67" spans="8:62" ht="14.25" customHeight="1" x14ac:dyDescent="0.3">
      <c r="AW67" s="1"/>
      <c r="BJ67" s="1"/>
    </row>
    <row r="68" spans="8:62" ht="14.25" customHeight="1" x14ac:dyDescent="0.3">
      <c r="AW68" s="1"/>
      <c r="BJ68" s="1"/>
    </row>
    <row r="69" spans="8:62" ht="14.25" customHeight="1" x14ac:dyDescent="0.3">
      <c r="AW69" s="1"/>
      <c r="BJ69" s="1"/>
    </row>
    <row r="70" spans="8:62" ht="14.25" customHeight="1" x14ac:dyDescent="0.3">
      <c r="AW70" s="1"/>
      <c r="BJ70" s="1"/>
    </row>
    <row r="71" spans="8:62" ht="14.25" customHeight="1" x14ac:dyDescent="0.3">
      <c r="AW71" s="1"/>
      <c r="BJ71" s="1"/>
    </row>
    <row r="72" spans="8:62" ht="14.25" customHeight="1" x14ac:dyDescent="0.3">
      <c r="AW72" s="1"/>
      <c r="BJ72" s="1"/>
    </row>
    <row r="73" spans="8:62" ht="14.25" customHeight="1" x14ac:dyDescent="0.3">
      <c r="AW73" s="1"/>
      <c r="BJ73" s="1"/>
    </row>
    <row r="74" spans="8:62" ht="14.25" customHeight="1" x14ac:dyDescent="0.3">
      <c r="AW74" s="1"/>
      <c r="BJ74" s="1"/>
    </row>
    <row r="75" spans="8:62" ht="14.25" customHeight="1" x14ac:dyDescent="0.3">
      <c r="H75" s="39">
        <v>9</v>
      </c>
      <c r="AW75" s="1"/>
      <c r="BJ75" s="1"/>
    </row>
    <row r="76" spans="8:62" ht="14.25" customHeight="1" x14ac:dyDescent="0.3">
      <c r="AW76" s="1"/>
      <c r="BJ76" s="1"/>
    </row>
    <row r="77" spans="8:62" ht="14.25" customHeight="1" x14ac:dyDescent="0.3">
      <c r="AW77" s="1"/>
      <c r="BJ77" s="1"/>
    </row>
    <row r="78" spans="8:62" ht="14.25" customHeight="1" x14ac:dyDescent="0.3">
      <c r="AW78" s="1"/>
      <c r="BJ78" s="1"/>
    </row>
    <row r="79" spans="8:62" ht="14.25" customHeight="1" x14ac:dyDescent="0.3">
      <c r="AW79" s="1"/>
      <c r="BJ79" s="1"/>
    </row>
    <row r="80" spans="8:62" ht="14.25" customHeight="1" x14ac:dyDescent="0.3">
      <c r="AW80" s="1"/>
      <c r="BJ80" s="1"/>
    </row>
    <row r="81" spans="49:62" ht="14.25" customHeight="1" x14ac:dyDescent="0.3">
      <c r="AW81" s="1"/>
      <c r="BJ81" s="1"/>
    </row>
    <row r="82" spans="49:62" ht="14.25" customHeight="1" x14ac:dyDescent="0.3">
      <c r="AW82" s="1"/>
      <c r="BJ82" s="1"/>
    </row>
    <row r="83" spans="49:62" ht="14.25" customHeight="1" x14ac:dyDescent="0.3">
      <c r="AW83" s="1"/>
      <c r="BJ83" s="1"/>
    </row>
    <row r="84" spans="49:62" ht="14.25" customHeight="1" x14ac:dyDescent="0.3">
      <c r="AW84" s="1"/>
      <c r="BJ84" s="1"/>
    </row>
    <row r="85" spans="49:62" ht="14.25" customHeight="1" x14ac:dyDescent="0.3">
      <c r="AW85" s="1"/>
      <c r="BJ85" s="1"/>
    </row>
    <row r="86" spans="49:62" ht="14.25" customHeight="1" x14ac:dyDescent="0.3">
      <c r="AW86" s="1"/>
      <c r="BJ86" s="1"/>
    </row>
    <row r="87" spans="49:62" ht="14.25" customHeight="1" x14ac:dyDescent="0.3">
      <c r="AW87" s="1"/>
      <c r="BJ87" s="1"/>
    </row>
    <row r="88" spans="49:62" ht="14.25" customHeight="1" x14ac:dyDescent="0.3">
      <c r="AW88" s="1"/>
      <c r="BJ88" s="1"/>
    </row>
    <row r="89" spans="49:62" ht="14.25" customHeight="1" x14ac:dyDescent="0.3">
      <c r="AW89" s="1"/>
      <c r="BJ89" s="1"/>
    </row>
    <row r="90" spans="49:62" ht="14.25" customHeight="1" x14ac:dyDescent="0.3">
      <c r="AW90" s="1"/>
      <c r="BJ90" s="1"/>
    </row>
    <row r="91" spans="49:62" ht="14.25" customHeight="1" x14ac:dyDescent="0.3">
      <c r="AW91" s="1"/>
      <c r="BJ91" s="1"/>
    </row>
    <row r="92" spans="49:62" ht="14.25" customHeight="1" x14ac:dyDescent="0.3">
      <c r="AW92" s="1"/>
      <c r="BJ92" s="1"/>
    </row>
    <row r="93" spans="49:62" ht="14.25" customHeight="1" x14ac:dyDescent="0.3">
      <c r="AW93" s="1"/>
      <c r="BJ93" s="1"/>
    </row>
    <row r="94" spans="49:62" ht="14.25" customHeight="1" x14ac:dyDescent="0.3">
      <c r="AW94" s="1"/>
      <c r="BJ94" s="1"/>
    </row>
    <row r="95" spans="49:62" ht="14.25" customHeight="1" x14ac:dyDescent="0.3">
      <c r="AW95" s="1"/>
      <c r="BJ95" s="1"/>
    </row>
    <row r="96" spans="49:62" ht="14.25" customHeight="1" x14ac:dyDescent="0.3">
      <c r="AW96" s="1"/>
      <c r="BJ96" s="1"/>
    </row>
    <row r="97" spans="49:62" ht="14.25" customHeight="1" x14ac:dyDescent="0.3">
      <c r="AW97" s="1"/>
      <c r="BJ97" s="1"/>
    </row>
    <row r="98" spans="49:62" ht="14.25" customHeight="1" x14ac:dyDescent="0.3">
      <c r="AW98" s="1"/>
      <c r="BJ98" s="1"/>
    </row>
    <row r="99" spans="49:62" ht="14.25" customHeight="1" x14ac:dyDescent="0.3">
      <c r="AW99" s="1"/>
      <c r="BJ99" s="1"/>
    </row>
    <row r="100" spans="49:62" ht="14.25" customHeight="1" x14ac:dyDescent="0.3">
      <c r="AW100" s="1"/>
      <c r="BJ100" s="1"/>
    </row>
    <row r="101" spans="49:62" ht="14.25" customHeight="1" x14ac:dyDescent="0.3">
      <c r="AW101" s="1"/>
      <c r="BJ101" s="1"/>
    </row>
    <row r="102" spans="49:62" ht="14.25" customHeight="1" x14ac:dyDescent="0.3">
      <c r="AW102" s="1"/>
      <c r="BJ102" s="1"/>
    </row>
    <row r="103" spans="49:62" ht="14.25" customHeight="1" x14ac:dyDescent="0.3">
      <c r="AW103" s="1"/>
      <c r="BJ103" s="1"/>
    </row>
    <row r="104" spans="49:62" ht="14.25" customHeight="1" x14ac:dyDescent="0.3">
      <c r="AW104" s="1"/>
      <c r="BJ104" s="1"/>
    </row>
    <row r="105" spans="49:62" ht="14.25" customHeight="1" x14ac:dyDescent="0.3">
      <c r="AW105" s="1"/>
      <c r="BJ105" s="1"/>
    </row>
    <row r="106" spans="49:62" ht="14.25" customHeight="1" x14ac:dyDescent="0.3">
      <c r="AW106" s="1"/>
      <c r="BJ106" s="1"/>
    </row>
    <row r="107" spans="49:62" ht="14.25" customHeight="1" x14ac:dyDescent="0.3">
      <c r="AW107" s="1"/>
      <c r="BJ107" s="1"/>
    </row>
    <row r="108" spans="49:62" ht="14.25" customHeight="1" x14ac:dyDescent="0.3">
      <c r="AW108" s="1"/>
      <c r="BJ108" s="1"/>
    </row>
    <row r="109" spans="49:62" ht="14.25" customHeight="1" x14ac:dyDescent="0.3">
      <c r="AW109" s="1"/>
      <c r="BJ109" s="1"/>
    </row>
    <row r="110" spans="49:62" ht="14.25" customHeight="1" x14ac:dyDescent="0.3">
      <c r="AW110" s="1"/>
      <c r="BJ110" s="1"/>
    </row>
    <row r="111" spans="49:62" ht="14.25" customHeight="1" x14ac:dyDescent="0.3">
      <c r="AW111" s="1"/>
      <c r="BJ111" s="1"/>
    </row>
    <row r="112" spans="49:62" ht="14.25" customHeight="1" x14ac:dyDescent="0.3">
      <c r="AW112" s="1"/>
      <c r="BJ112" s="1"/>
    </row>
    <row r="113" spans="49:62" ht="14.25" customHeight="1" x14ac:dyDescent="0.3">
      <c r="AW113" s="1"/>
      <c r="BJ113" s="1"/>
    </row>
    <row r="114" spans="49:62" ht="14.25" customHeight="1" x14ac:dyDescent="0.3">
      <c r="AW114" s="1"/>
      <c r="BJ114" s="1"/>
    </row>
    <row r="115" spans="49:62" ht="14.25" customHeight="1" x14ac:dyDescent="0.3">
      <c r="AW115" s="1"/>
      <c r="BJ115" s="1"/>
    </row>
    <row r="116" spans="49:62" ht="14.25" customHeight="1" x14ac:dyDescent="0.3">
      <c r="AW116" s="1"/>
      <c r="BJ116" s="1"/>
    </row>
    <row r="117" spans="49:62" ht="14.25" customHeight="1" x14ac:dyDescent="0.3">
      <c r="AW117" s="1"/>
      <c r="BJ117" s="1"/>
    </row>
    <row r="118" spans="49:62" ht="14.25" customHeight="1" x14ac:dyDescent="0.3">
      <c r="AW118" s="1"/>
      <c r="BJ118" s="1"/>
    </row>
    <row r="119" spans="49:62" ht="14.25" customHeight="1" x14ac:dyDescent="0.3">
      <c r="AW119" s="1"/>
      <c r="BJ119" s="1"/>
    </row>
    <row r="120" spans="49:62" ht="14.25" customHeight="1" x14ac:dyDescent="0.3">
      <c r="AW120" s="1"/>
      <c r="BJ120" s="1"/>
    </row>
    <row r="121" spans="49:62" ht="14.25" customHeight="1" x14ac:dyDescent="0.3">
      <c r="AW121" s="1"/>
      <c r="BJ121" s="1"/>
    </row>
    <row r="122" spans="49:62" ht="14.25" customHeight="1" x14ac:dyDescent="0.3">
      <c r="AW122" s="1"/>
      <c r="BJ122" s="1"/>
    </row>
    <row r="123" spans="49:62" ht="14.25" customHeight="1" x14ac:dyDescent="0.3">
      <c r="AW123" s="1"/>
      <c r="BJ123" s="1"/>
    </row>
    <row r="124" spans="49:62" ht="14.25" customHeight="1" x14ac:dyDescent="0.3">
      <c r="AW124" s="1"/>
      <c r="BJ124" s="1"/>
    </row>
    <row r="125" spans="49:62" ht="14.25" customHeight="1" x14ac:dyDescent="0.3">
      <c r="AW125" s="1"/>
      <c r="BJ125" s="1"/>
    </row>
    <row r="126" spans="49:62" ht="14.25" customHeight="1" x14ac:dyDescent="0.3">
      <c r="AW126" s="1"/>
      <c r="BJ126" s="1"/>
    </row>
    <row r="127" spans="49:62" ht="14.25" customHeight="1" x14ac:dyDescent="0.3">
      <c r="AW127" s="1"/>
      <c r="BJ127" s="1"/>
    </row>
    <row r="128" spans="49:62" ht="14.25" customHeight="1" x14ac:dyDescent="0.3">
      <c r="AW128" s="1"/>
      <c r="BJ128" s="1"/>
    </row>
    <row r="129" spans="49:62" ht="14.25" customHeight="1" x14ac:dyDescent="0.3">
      <c r="AW129" s="1"/>
      <c r="BJ129" s="1"/>
    </row>
    <row r="130" spans="49:62" ht="14.25" customHeight="1" x14ac:dyDescent="0.3">
      <c r="AW130" s="1"/>
      <c r="BJ130" s="1"/>
    </row>
    <row r="131" spans="49:62" ht="14.25" customHeight="1" x14ac:dyDescent="0.3">
      <c r="AW131" s="1"/>
      <c r="BJ131" s="1"/>
    </row>
    <row r="132" spans="49:62" ht="14.25" customHeight="1" x14ac:dyDescent="0.3">
      <c r="AW132" s="1"/>
      <c r="BJ132" s="1"/>
    </row>
    <row r="133" spans="49:62" ht="14.25" customHeight="1" x14ac:dyDescent="0.3">
      <c r="AW133" s="1"/>
      <c r="BJ133" s="1"/>
    </row>
    <row r="134" spans="49:62" ht="14.25" customHeight="1" x14ac:dyDescent="0.3">
      <c r="AW134" s="1"/>
      <c r="BJ134" s="1"/>
    </row>
    <row r="135" spans="49:62" ht="14.25" customHeight="1" x14ac:dyDescent="0.3">
      <c r="AW135" s="1"/>
      <c r="BJ135" s="1"/>
    </row>
    <row r="136" spans="49:62" ht="14.25" customHeight="1" x14ac:dyDescent="0.3">
      <c r="AW136" s="1"/>
      <c r="BJ136" s="1"/>
    </row>
    <row r="137" spans="49:62" ht="14.25" customHeight="1" x14ac:dyDescent="0.3">
      <c r="AW137" s="1"/>
      <c r="BJ137" s="1"/>
    </row>
    <row r="138" spans="49:62" ht="14.25" customHeight="1" x14ac:dyDescent="0.3">
      <c r="AW138" s="1"/>
      <c r="BJ138" s="1"/>
    </row>
    <row r="139" spans="49:62" ht="14.25" customHeight="1" x14ac:dyDescent="0.3">
      <c r="AW139" s="1"/>
      <c r="BJ139" s="1"/>
    </row>
    <row r="140" spans="49:62" ht="14.25" customHeight="1" x14ac:dyDescent="0.3">
      <c r="AW140" s="1"/>
      <c r="BJ140" s="1"/>
    </row>
    <row r="141" spans="49:62" ht="14.25" customHeight="1" x14ac:dyDescent="0.3">
      <c r="AW141" s="1"/>
      <c r="BJ141" s="1"/>
    </row>
    <row r="142" spans="49:62" ht="14.25" customHeight="1" x14ac:dyDescent="0.3">
      <c r="AW142" s="1"/>
      <c r="BJ142" s="1"/>
    </row>
    <row r="143" spans="49:62" ht="14.25" customHeight="1" x14ac:dyDescent="0.3">
      <c r="AW143" s="1"/>
      <c r="BJ143" s="1"/>
    </row>
    <row r="144" spans="49:62" ht="14.25" customHeight="1" x14ac:dyDescent="0.3">
      <c r="AW144" s="1"/>
      <c r="BJ144" s="1"/>
    </row>
    <row r="145" spans="49:62" ht="14.25" customHeight="1" x14ac:dyDescent="0.3">
      <c r="AW145" s="1"/>
      <c r="BJ145" s="1"/>
    </row>
    <row r="146" spans="49:62" ht="14.25" customHeight="1" x14ac:dyDescent="0.3">
      <c r="AW146" s="1"/>
      <c r="BJ146" s="1"/>
    </row>
    <row r="147" spans="49:62" ht="14.25" customHeight="1" x14ac:dyDescent="0.3">
      <c r="AW147" s="1"/>
      <c r="BJ147" s="1"/>
    </row>
    <row r="148" spans="49:62" ht="14.25" customHeight="1" x14ac:dyDescent="0.3">
      <c r="AW148" s="1"/>
      <c r="BJ148" s="1"/>
    </row>
    <row r="149" spans="49:62" ht="14.25" customHeight="1" x14ac:dyDescent="0.3">
      <c r="AW149" s="1"/>
      <c r="BJ149" s="1"/>
    </row>
    <row r="150" spans="49:62" ht="14.25" customHeight="1" x14ac:dyDescent="0.3">
      <c r="AW150" s="1"/>
      <c r="BJ150" s="1"/>
    </row>
    <row r="151" spans="49:62" ht="14.25" customHeight="1" x14ac:dyDescent="0.3">
      <c r="AW151" s="1"/>
      <c r="BJ151" s="1"/>
    </row>
    <row r="152" spans="49:62" ht="14.25" customHeight="1" x14ac:dyDescent="0.3">
      <c r="AW152" s="1"/>
      <c r="BJ152" s="1"/>
    </row>
    <row r="153" spans="49:62" ht="14.25" customHeight="1" x14ac:dyDescent="0.3">
      <c r="AW153" s="1"/>
      <c r="BJ153" s="1"/>
    </row>
    <row r="154" spans="49:62" ht="14.25" customHeight="1" x14ac:dyDescent="0.3">
      <c r="AW154" s="1"/>
      <c r="BJ154" s="1"/>
    </row>
    <row r="155" spans="49:62" ht="14.25" customHeight="1" x14ac:dyDescent="0.3">
      <c r="AW155" s="1"/>
      <c r="BJ155" s="1"/>
    </row>
    <row r="156" spans="49:62" ht="14.25" customHeight="1" x14ac:dyDescent="0.3">
      <c r="AW156" s="1"/>
      <c r="BJ156" s="1"/>
    </row>
    <row r="157" spans="49:62" ht="14.25" customHeight="1" x14ac:dyDescent="0.3">
      <c r="AW157" s="1"/>
      <c r="BJ157" s="1"/>
    </row>
    <row r="158" spans="49:62" ht="14.25" customHeight="1" x14ac:dyDescent="0.3">
      <c r="AW158" s="1"/>
      <c r="BJ158" s="1"/>
    </row>
    <row r="159" spans="49:62" ht="14.25" customHeight="1" x14ac:dyDescent="0.3">
      <c r="AW159" s="1"/>
      <c r="BJ159" s="1"/>
    </row>
    <row r="160" spans="49:62" ht="14.25" customHeight="1" x14ac:dyDescent="0.3">
      <c r="AW160" s="1"/>
      <c r="BJ160" s="1"/>
    </row>
    <row r="161" spans="49:62" ht="14.25" customHeight="1" x14ac:dyDescent="0.3">
      <c r="AW161" s="1"/>
      <c r="BJ161" s="1"/>
    </row>
    <row r="162" spans="49:62" ht="14.25" customHeight="1" x14ac:dyDescent="0.3">
      <c r="AW162" s="1"/>
      <c r="BJ162" s="1"/>
    </row>
    <row r="163" spans="49:62" ht="14.25" customHeight="1" x14ac:dyDescent="0.3">
      <c r="AW163" s="1"/>
      <c r="BJ163" s="1"/>
    </row>
    <row r="164" spans="49:62" ht="14.25" customHeight="1" x14ac:dyDescent="0.3">
      <c r="AW164" s="1"/>
      <c r="BJ164" s="1"/>
    </row>
    <row r="165" spans="49:62" ht="14.25" customHeight="1" x14ac:dyDescent="0.3">
      <c r="AW165" s="1"/>
      <c r="BJ165" s="1"/>
    </row>
    <row r="166" spans="49:62" ht="14.25" customHeight="1" x14ac:dyDescent="0.3">
      <c r="AW166" s="1"/>
      <c r="BJ166" s="1"/>
    </row>
    <row r="167" spans="49:62" ht="14.25" customHeight="1" x14ac:dyDescent="0.3">
      <c r="AW167" s="1"/>
      <c r="BJ167" s="1"/>
    </row>
    <row r="168" spans="49:62" ht="14.25" customHeight="1" x14ac:dyDescent="0.3">
      <c r="AW168" s="1"/>
      <c r="BJ168" s="1"/>
    </row>
    <row r="169" spans="49:62" ht="14.25" customHeight="1" x14ac:dyDescent="0.3">
      <c r="AW169" s="1"/>
      <c r="BJ169" s="1"/>
    </row>
    <row r="170" spans="49:62" ht="14.25" customHeight="1" x14ac:dyDescent="0.3">
      <c r="AW170" s="1"/>
      <c r="BJ170" s="1"/>
    </row>
    <row r="171" spans="49:62" ht="14.25" customHeight="1" x14ac:dyDescent="0.3">
      <c r="AW171" s="1"/>
      <c r="BJ171" s="1"/>
    </row>
    <row r="172" spans="49:62" ht="14.25" customHeight="1" x14ac:dyDescent="0.3">
      <c r="AW172" s="1"/>
      <c r="BJ172" s="1"/>
    </row>
    <row r="173" spans="49:62" ht="14.25" customHeight="1" x14ac:dyDescent="0.3">
      <c r="AW173" s="1"/>
      <c r="BJ173" s="1"/>
    </row>
    <row r="174" spans="49:62" ht="14.25" customHeight="1" x14ac:dyDescent="0.3">
      <c r="AW174" s="1"/>
      <c r="BJ174" s="1"/>
    </row>
    <row r="175" spans="49:62" ht="14.25" customHeight="1" x14ac:dyDescent="0.3">
      <c r="AW175" s="1"/>
      <c r="BJ175" s="1"/>
    </row>
    <row r="176" spans="49:62" ht="14.25" customHeight="1" x14ac:dyDescent="0.3">
      <c r="AW176" s="1"/>
      <c r="BJ176" s="1"/>
    </row>
    <row r="177" spans="49:62" ht="14.25" customHeight="1" x14ac:dyDescent="0.3">
      <c r="AW177" s="1"/>
      <c r="BJ177" s="1"/>
    </row>
    <row r="178" spans="49:62" ht="14.25" customHeight="1" x14ac:dyDescent="0.3">
      <c r="AW178" s="1"/>
      <c r="BJ178" s="1"/>
    </row>
    <row r="179" spans="49:62" ht="14.25" customHeight="1" x14ac:dyDescent="0.3">
      <c r="AW179" s="1"/>
      <c r="BJ179" s="1"/>
    </row>
    <row r="180" spans="49:62" ht="14.25" customHeight="1" x14ac:dyDescent="0.3">
      <c r="AW180" s="1"/>
      <c r="BJ180" s="1"/>
    </row>
    <row r="181" spans="49:62" ht="14.25" customHeight="1" x14ac:dyDescent="0.3">
      <c r="AW181" s="1"/>
      <c r="BJ181" s="1"/>
    </row>
    <row r="182" spans="49:62" ht="14.25" customHeight="1" x14ac:dyDescent="0.3">
      <c r="AW182" s="1"/>
      <c r="BJ182" s="1"/>
    </row>
    <row r="183" spans="49:62" ht="14.25" customHeight="1" x14ac:dyDescent="0.3">
      <c r="AW183" s="1"/>
      <c r="BJ183" s="1"/>
    </row>
    <row r="184" spans="49:62" ht="14.25" customHeight="1" x14ac:dyDescent="0.3">
      <c r="AW184" s="1"/>
      <c r="BJ184" s="1"/>
    </row>
    <row r="185" spans="49:62" ht="14.25" customHeight="1" x14ac:dyDescent="0.3">
      <c r="AW185" s="1"/>
      <c r="BJ185" s="1"/>
    </row>
    <row r="186" spans="49:62" ht="14.25" customHeight="1" x14ac:dyDescent="0.3">
      <c r="AW186" s="1"/>
      <c r="BJ186" s="1"/>
    </row>
    <row r="187" spans="49:62" ht="14.25" customHeight="1" x14ac:dyDescent="0.3">
      <c r="AW187" s="1"/>
      <c r="BJ187" s="1"/>
    </row>
    <row r="188" spans="49:62" ht="14.25" customHeight="1" x14ac:dyDescent="0.3">
      <c r="AW188" s="1"/>
      <c r="BJ188" s="1"/>
    </row>
    <row r="189" spans="49:62" ht="14.25" customHeight="1" x14ac:dyDescent="0.3">
      <c r="AW189" s="1"/>
      <c r="BJ189" s="1"/>
    </row>
    <row r="190" spans="49:62" ht="14.25" customHeight="1" x14ac:dyDescent="0.3">
      <c r="AW190" s="1"/>
      <c r="BJ190" s="1"/>
    </row>
    <row r="191" spans="49:62" ht="14.25" customHeight="1" x14ac:dyDescent="0.3">
      <c r="AW191" s="1"/>
      <c r="BJ191" s="1"/>
    </row>
    <row r="192" spans="49:62" ht="14.25" customHeight="1" x14ac:dyDescent="0.3">
      <c r="AW192" s="1"/>
      <c r="BJ192" s="1"/>
    </row>
    <row r="193" spans="49:62" ht="14.25" customHeight="1" x14ac:dyDescent="0.3">
      <c r="AW193" s="1"/>
      <c r="BJ193" s="1"/>
    </row>
    <row r="194" spans="49:62" ht="14.25" customHeight="1" x14ac:dyDescent="0.3">
      <c r="AW194" s="1"/>
      <c r="BJ194" s="1"/>
    </row>
    <row r="195" spans="49:62" ht="14.25" customHeight="1" x14ac:dyDescent="0.3">
      <c r="AW195" s="1"/>
      <c r="BJ195" s="1"/>
    </row>
    <row r="196" spans="49:62" ht="14.25" customHeight="1" x14ac:dyDescent="0.3">
      <c r="AW196" s="1"/>
      <c r="BJ196" s="1"/>
    </row>
    <row r="197" spans="49:62" ht="14.25" customHeight="1" x14ac:dyDescent="0.3">
      <c r="AW197" s="1"/>
      <c r="BJ197" s="1"/>
    </row>
    <row r="198" spans="49:62" ht="14.25" customHeight="1" x14ac:dyDescent="0.3">
      <c r="AW198" s="1"/>
      <c r="BJ198" s="1"/>
    </row>
    <row r="199" spans="49:62" ht="14.25" customHeight="1" x14ac:dyDescent="0.3">
      <c r="AW199" s="1"/>
      <c r="BJ199" s="1"/>
    </row>
    <row r="200" spans="49:62" ht="14.25" customHeight="1" x14ac:dyDescent="0.3">
      <c r="AW200" s="1"/>
      <c r="BJ200" s="1"/>
    </row>
    <row r="201" spans="49:62" ht="14.25" customHeight="1" x14ac:dyDescent="0.3">
      <c r="AW201" s="1"/>
      <c r="BJ201" s="1"/>
    </row>
    <row r="202" spans="49:62" ht="14.25" customHeight="1" x14ac:dyDescent="0.3">
      <c r="AW202" s="1"/>
      <c r="BJ202" s="1"/>
    </row>
    <row r="203" spans="49:62" ht="14.25" customHeight="1" x14ac:dyDescent="0.3">
      <c r="AW203" s="1"/>
      <c r="BJ203" s="1"/>
    </row>
    <row r="204" spans="49:62" ht="14.25" customHeight="1" x14ac:dyDescent="0.3">
      <c r="AW204" s="1"/>
      <c r="BJ204" s="1"/>
    </row>
    <row r="205" spans="49:62" ht="14.25" customHeight="1" x14ac:dyDescent="0.3">
      <c r="AW205" s="1"/>
      <c r="BJ205" s="1"/>
    </row>
    <row r="206" spans="49:62" ht="14.25" customHeight="1" x14ac:dyDescent="0.3">
      <c r="AW206" s="1"/>
      <c r="BJ206" s="1"/>
    </row>
    <row r="207" spans="49:62" ht="14.25" customHeight="1" x14ac:dyDescent="0.3">
      <c r="AW207" s="1"/>
      <c r="BJ207" s="1"/>
    </row>
    <row r="208" spans="49:62" ht="14.25" customHeight="1" x14ac:dyDescent="0.3">
      <c r="AW208" s="1"/>
      <c r="BJ208" s="1"/>
    </row>
    <row r="209" spans="49:62" ht="14.25" customHeight="1" x14ac:dyDescent="0.3">
      <c r="AW209" s="1"/>
      <c r="BJ209" s="1"/>
    </row>
    <row r="210" spans="49:62" ht="14.25" customHeight="1" x14ac:dyDescent="0.3">
      <c r="AW210" s="1"/>
      <c r="BJ210" s="1"/>
    </row>
    <row r="211" spans="49:62" ht="14.25" customHeight="1" x14ac:dyDescent="0.3">
      <c r="AW211" s="1"/>
      <c r="BJ211" s="1"/>
    </row>
    <row r="212" spans="49:62" ht="14.25" customHeight="1" x14ac:dyDescent="0.3">
      <c r="AW212" s="1"/>
      <c r="BJ212" s="1"/>
    </row>
    <row r="213" spans="49:62" ht="14.25" customHeight="1" x14ac:dyDescent="0.3">
      <c r="AW213" s="1"/>
      <c r="BJ213" s="1"/>
    </row>
    <row r="214" spans="49:62" ht="14.25" customHeight="1" x14ac:dyDescent="0.3">
      <c r="AW214" s="1"/>
      <c r="BJ214" s="1"/>
    </row>
    <row r="215" spans="49:62" ht="14.25" customHeight="1" x14ac:dyDescent="0.3">
      <c r="AW215" s="1"/>
      <c r="BJ215" s="1"/>
    </row>
    <row r="216" spans="49:62" ht="14.25" customHeight="1" x14ac:dyDescent="0.3">
      <c r="AW216" s="1"/>
      <c r="BJ216" s="1"/>
    </row>
    <row r="217" spans="49:62" ht="14.25" customHeight="1" x14ac:dyDescent="0.3">
      <c r="AW217" s="1"/>
      <c r="BJ217" s="1"/>
    </row>
    <row r="218" spans="49:62" ht="14.25" customHeight="1" x14ac:dyDescent="0.3">
      <c r="AW218" s="1"/>
      <c r="BJ218" s="1"/>
    </row>
    <row r="219" spans="49:62" ht="14.25" customHeight="1" x14ac:dyDescent="0.3">
      <c r="AW219" s="1"/>
      <c r="BJ219" s="1"/>
    </row>
    <row r="220" spans="49:62" ht="14.25" customHeight="1" x14ac:dyDescent="0.3">
      <c r="AW220" s="1"/>
      <c r="BJ220" s="1"/>
    </row>
    <row r="221" spans="49:62" ht="14.25" customHeight="1" x14ac:dyDescent="0.3">
      <c r="AW221" s="1"/>
      <c r="BJ221" s="1"/>
    </row>
    <row r="222" spans="49:62" ht="14.25" customHeight="1" x14ac:dyDescent="0.3">
      <c r="AW222" s="1"/>
      <c r="BJ222" s="1"/>
    </row>
    <row r="223" spans="49:62" ht="14.25" customHeight="1" x14ac:dyDescent="0.3">
      <c r="AW223" s="1"/>
      <c r="BJ223" s="1"/>
    </row>
    <row r="224" spans="49:62" ht="14.25" customHeight="1" x14ac:dyDescent="0.3">
      <c r="AW224" s="1"/>
      <c r="BJ224" s="1"/>
    </row>
    <row r="225" spans="49:62" ht="14.25" customHeight="1" x14ac:dyDescent="0.3">
      <c r="AW225" s="1"/>
      <c r="BJ225" s="1"/>
    </row>
    <row r="226" spans="49:62" ht="14.25" customHeight="1" x14ac:dyDescent="0.3">
      <c r="AW226" s="1"/>
      <c r="BJ226" s="1"/>
    </row>
    <row r="227" spans="49:62" ht="14.25" customHeight="1" x14ac:dyDescent="0.3">
      <c r="AW227" s="1"/>
      <c r="BJ227" s="1"/>
    </row>
    <row r="228" spans="49:62" ht="14.25" customHeight="1" x14ac:dyDescent="0.3">
      <c r="AW228" s="1"/>
      <c r="BJ228" s="1"/>
    </row>
    <row r="229" spans="49:62" ht="14.25" customHeight="1" x14ac:dyDescent="0.3">
      <c r="AW229" s="1"/>
      <c r="BJ229" s="1"/>
    </row>
    <row r="230" spans="49:62" ht="14.25" customHeight="1" x14ac:dyDescent="0.3">
      <c r="AW230" s="1"/>
      <c r="BJ230" s="1"/>
    </row>
    <row r="231" spans="49:62" ht="14.25" customHeight="1" x14ac:dyDescent="0.3">
      <c r="AW231" s="1"/>
      <c r="BJ231" s="1"/>
    </row>
    <row r="232" spans="49:62" ht="14.25" customHeight="1" x14ac:dyDescent="0.3">
      <c r="AW232" s="1"/>
      <c r="BJ232" s="1"/>
    </row>
    <row r="233" spans="49:62" ht="14.25" customHeight="1" x14ac:dyDescent="0.3">
      <c r="AW233" s="1"/>
      <c r="BJ233" s="1"/>
    </row>
    <row r="234" spans="49:62" ht="14.25" customHeight="1" x14ac:dyDescent="0.3">
      <c r="AW234" s="1"/>
      <c r="BJ234" s="1"/>
    </row>
    <row r="235" spans="49:62" ht="14.25" customHeight="1" x14ac:dyDescent="0.3">
      <c r="AW235" s="1"/>
      <c r="BJ235" s="1"/>
    </row>
    <row r="236" spans="49:62" ht="14.25" customHeight="1" x14ac:dyDescent="0.3">
      <c r="AW236" s="1"/>
      <c r="BJ236" s="1"/>
    </row>
    <row r="237" spans="49:62" ht="14.25" customHeight="1" x14ac:dyDescent="0.3">
      <c r="AW237" s="1"/>
      <c r="BJ237" s="1"/>
    </row>
    <row r="238" spans="49:62" ht="14.25" customHeight="1" x14ac:dyDescent="0.3">
      <c r="AW238" s="1"/>
      <c r="BJ238" s="1"/>
    </row>
    <row r="239" spans="49:62" ht="14.25" customHeight="1" x14ac:dyDescent="0.3">
      <c r="AW239" s="1"/>
      <c r="BJ239" s="1"/>
    </row>
    <row r="240" spans="49:62" ht="14.25" customHeight="1" x14ac:dyDescent="0.3">
      <c r="AW240" s="1"/>
      <c r="BJ240" s="1"/>
    </row>
    <row r="241" spans="49:62" ht="14.25" customHeight="1" x14ac:dyDescent="0.3">
      <c r="AW241" s="1"/>
      <c r="BJ241" s="1"/>
    </row>
    <row r="242" spans="49:62" ht="14.25" customHeight="1" x14ac:dyDescent="0.3">
      <c r="AW242" s="1"/>
      <c r="BJ242" s="1"/>
    </row>
    <row r="243" spans="49:62" ht="14.25" customHeight="1" x14ac:dyDescent="0.3">
      <c r="AW243" s="1"/>
      <c r="BJ243" s="1"/>
    </row>
    <row r="244" spans="49:62" ht="14.25" customHeight="1" x14ac:dyDescent="0.3">
      <c r="AW244" s="1"/>
      <c r="BJ244" s="1"/>
    </row>
    <row r="245" spans="49:62" ht="14.25" customHeight="1" x14ac:dyDescent="0.3">
      <c r="AW245" s="1"/>
      <c r="BJ245" s="1"/>
    </row>
    <row r="246" spans="49:62" ht="14.25" customHeight="1" x14ac:dyDescent="0.3">
      <c r="AW246" s="1"/>
      <c r="BJ246" s="1"/>
    </row>
    <row r="247" spans="49:62" ht="14.25" customHeight="1" x14ac:dyDescent="0.3">
      <c r="AW247" s="1"/>
      <c r="BJ247" s="1"/>
    </row>
    <row r="248" spans="49:62" ht="14.25" customHeight="1" x14ac:dyDescent="0.3">
      <c r="AW248" s="1"/>
      <c r="BJ248" s="1"/>
    </row>
    <row r="249" spans="49:62" ht="14.25" customHeight="1" x14ac:dyDescent="0.3">
      <c r="AW249" s="1"/>
      <c r="BJ249" s="1"/>
    </row>
    <row r="250" spans="49:62" ht="14.25" customHeight="1" x14ac:dyDescent="0.3">
      <c r="AW250" s="1"/>
      <c r="BJ250" s="1"/>
    </row>
    <row r="251" spans="49:62" ht="14.25" customHeight="1" x14ac:dyDescent="0.3">
      <c r="AW251" s="1"/>
      <c r="BJ251" s="1"/>
    </row>
    <row r="252" spans="49:62" ht="14.25" customHeight="1" x14ac:dyDescent="0.3">
      <c r="AW252" s="1"/>
      <c r="BJ252" s="1"/>
    </row>
    <row r="253" spans="49:62" ht="14.25" customHeight="1" x14ac:dyDescent="0.3">
      <c r="AW253" s="1"/>
      <c r="BJ253" s="1"/>
    </row>
    <row r="254" spans="49:62" ht="14.25" customHeight="1" x14ac:dyDescent="0.3">
      <c r="AW254" s="1"/>
      <c r="BJ254" s="1"/>
    </row>
    <row r="255" spans="49:62" ht="14.25" customHeight="1" x14ac:dyDescent="0.3">
      <c r="AW255" s="1"/>
      <c r="BJ255" s="1"/>
    </row>
    <row r="256" spans="49:62" ht="14.25" customHeight="1" x14ac:dyDescent="0.3">
      <c r="AW256" s="1"/>
      <c r="BJ256" s="1"/>
    </row>
    <row r="257" spans="49:62" ht="14.25" customHeight="1" x14ac:dyDescent="0.3">
      <c r="AW257" s="1"/>
      <c r="BJ257" s="1"/>
    </row>
    <row r="258" spans="49:62" ht="14.25" customHeight="1" x14ac:dyDescent="0.3">
      <c r="AW258" s="1"/>
      <c r="BJ258" s="1"/>
    </row>
    <row r="259" spans="49:62" ht="14.25" customHeight="1" x14ac:dyDescent="0.3">
      <c r="AW259" s="1"/>
      <c r="BJ259" s="1"/>
    </row>
    <row r="260" spans="49:62" ht="14.25" customHeight="1" x14ac:dyDescent="0.3">
      <c r="AW260" s="1"/>
      <c r="BJ260" s="1"/>
    </row>
    <row r="261" spans="49:62" ht="14.25" customHeight="1" x14ac:dyDescent="0.3">
      <c r="AW261" s="1"/>
      <c r="BJ261" s="1"/>
    </row>
    <row r="262" spans="49:62" ht="14.25" customHeight="1" x14ac:dyDescent="0.3">
      <c r="AW262" s="1"/>
      <c r="BJ262" s="1"/>
    </row>
    <row r="263" spans="49:62" ht="14.25" customHeight="1" x14ac:dyDescent="0.3">
      <c r="AW263" s="1"/>
      <c r="BJ263" s="1"/>
    </row>
    <row r="264" spans="49:62" ht="14.25" customHeight="1" x14ac:dyDescent="0.3">
      <c r="AW264" s="1"/>
      <c r="BJ264" s="1"/>
    </row>
    <row r="265" spans="49:62" ht="14.25" customHeight="1" x14ac:dyDescent="0.3">
      <c r="AW265" s="1"/>
      <c r="BJ265" s="1"/>
    </row>
    <row r="266" spans="49:62" ht="14.25" customHeight="1" x14ac:dyDescent="0.3">
      <c r="AW266" s="1"/>
      <c r="BJ266" s="1"/>
    </row>
    <row r="267" spans="49:62" ht="14.25" customHeight="1" x14ac:dyDescent="0.3">
      <c r="AW267" s="1"/>
      <c r="BJ267" s="1"/>
    </row>
    <row r="268" spans="49:62" ht="14.25" customHeight="1" x14ac:dyDescent="0.3">
      <c r="AW268" s="1"/>
      <c r="BJ268" s="1"/>
    </row>
    <row r="269" spans="49:62" ht="14.25" customHeight="1" x14ac:dyDescent="0.3">
      <c r="AW269" s="1"/>
      <c r="BJ269" s="1"/>
    </row>
    <row r="270" spans="49:62" ht="14.25" customHeight="1" x14ac:dyDescent="0.3">
      <c r="AW270" s="1"/>
      <c r="BJ270" s="1"/>
    </row>
    <row r="271" spans="49:62" ht="14.25" customHeight="1" x14ac:dyDescent="0.3">
      <c r="AW271" s="1"/>
      <c r="BJ271" s="1"/>
    </row>
    <row r="272" spans="49:62" ht="14.25" customHeight="1" x14ac:dyDescent="0.3">
      <c r="AW272" s="1"/>
      <c r="BJ272" s="1"/>
    </row>
    <row r="273" spans="49:62" ht="14.25" customHeight="1" x14ac:dyDescent="0.3">
      <c r="AW273" s="1"/>
      <c r="BJ273" s="1"/>
    </row>
    <row r="274" spans="49:62" ht="14.25" customHeight="1" x14ac:dyDescent="0.3">
      <c r="AW274" s="1"/>
      <c r="BJ274" s="1"/>
    </row>
    <row r="275" spans="49:62" ht="14.25" customHeight="1" x14ac:dyDescent="0.3">
      <c r="AW275" s="1"/>
      <c r="BJ275" s="1"/>
    </row>
    <row r="276" spans="49:62" ht="14.25" customHeight="1" x14ac:dyDescent="0.3">
      <c r="AW276" s="1"/>
      <c r="BJ276" s="1"/>
    </row>
    <row r="277" spans="49:62" ht="14.25" customHeight="1" x14ac:dyDescent="0.3">
      <c r="AW277" s="1"/>
      <c r="BJ277" s="1"/>
    </row>
    <row r="278" spans="49:62" ht="14.25" customHeight="1" x14ac:dyDescent="0.3">
      <c r="AW278" s="1"/>
      <c r="BJ278" s="1"/>
    </row>
    <row r="279" spans="49:62" ht="14.25" customHeight="1" x14ac:dyDescent="0.3">
      <c r="AW279" s="1"/>
      <c r="BJ279" s="1"/>
    </row>
    <row r="280" spans="49:62" ht="14.25" customHeight="1" x14ac:dyDescent="0.3">
      <c r="AW280" s="1"/>
      <c r="BJ280" s="1"/>
    </row>
    <row r="281" spans="49:62" ht="14.25" customHeight="1" x14ac:dyDescent="0.3">
      <c r="AW281" s="1"/>
      <c r="BJ281" s="1"/>
    </row>
    <row r="282" spans="49:62" ht="14.25" customHeight="1" x14ac:dyDescent="0.3">
      <c r="AW282" s="1"/>
      <c r="BJ282" s="1"/>
    </row>
    <row r="283" spans="49:62" ht="14.25" customHeight="1" x14ac:dyDescent="0.3">
      <c r="AW283" s="1"/>
      <c r="BJ283" s="1"/>
    </row>
    <row r="284" spans="49:62" ht="14.25" customHeight="1" x14ac:dyDescent="0.3">
      <c r="AW284" s="1"/>
      <c r="BJ284" s="1"/>
    </row>
    <row r="285" spans="49:62" ht="14.25" customHeight="1" x14ac:dyDescent="0.3">
      <c r="AW285" s="1"/>
      <c r="BJ285" s="1"/>
    </row>
    <row r="286" spans="49:62" ht="14.25" customHeight="1" x14ac:dyDescent="0.3">
      <c r="AW286" s="1"/>
      <c r="BJ286" s="1"/>
    </row>
    <row r="287" spans="49:62" ht="14.25" customHeight="1" x14ac:dyDescent="0.3">
      <c r="AW287" s="1"/>
      <c r="BJ287" s="1"/>
    </row>
    <row r="288" spans="49:62" ht="14.25" customHeight="1" x14ac:dyDescent="0.3">
      <c r="AW288" s="1"/>
      <c r="BJ288" s="1"/>
    </row>
    <row r="289" spans="49:62" ht="14.25" customHeight="1" x14ac:dyDescent="0.3">
      <c r="AW289" s="1"/>
      <c r="BJ289" s="1"/>
    </row>
    <row r="290" spans="49:62" ht="14.25" customHeight="1" x14ac:dyDescent="0.3">
      <c r="AW290" s="1"/>
      <c r="BJ290" s="1"/>
    </row>
    <row r="291" spans="49:62" ht="14.25" customHeight="1" x14ac:dyDescent="0.3">
      <c r="AW291" s="1"/>
      <c r="BJ291" s="1"/>
    </row>
    <row r="292" spans="49:62" ht="14.25" customHeight="1" x14ac:dyDescent="0.3">
      <c r="AW292" s="1"/>
      <c r="BJ292" s="1"/>
    </row>
    <row r="293" spans="49:62" ht="14.25" customHeight="1" x14ac:dyDescent="0.3">
      <c r="AW293" s="1"/>
      <c r="BJ293" s="1"/>
    </row>
    <row r="294" spans="49:62" ht="14.25" customHeight="1" x14ac:dyDescent="0.3">
      <c r="AW294" s="1"/>
      <c r="BJ294" s="1"/>
    </row>
    <row r="295" spans="49:62" ht="14.25" customHeight="1" x14ac:dyDescent="0.3">
      <c r="AW295" s="1"/>
      <c r="BJ295" s="1"/>
    </row>
    <row r="296" spans="49:62" ht="14.25" customHeight="1" x14ac:dyDescent="0.3">
      <c r="AW296" s="1"/>
      <c r="BJ296" s="1"/>
    </row>
    <row r="297" spans="49:62" ht="14.25" customHeight="1" x14ac:dyDescent="0.3">
      <c r="AW297" s="1"/>
      <c r="BJ297" s="1"/>
    </row>
    <row r="298" spans="49:62" ht="14.25" customHeight="1" x14ac:dyDescent="0.3">
      <c r="AW298" s="1"/>
      <c r="BJ298" s="1"/>
    </row>
    <row r="299" spans="49:62" ht="14.25" customHeight="1" x14ac:dyDescent="0.3">
      <c r="AW299" s="1"/>
      <c r="BJ299" s="1"/>
    </row>
    <row r="300" spans="49:62" ht="14.25" customHeight="1" x14ac:dyDescent="0.3">
      <c r="AW300" s="1"/>
      <c r="BJ300" s="1"/>
    </row>
    <row r="301" spans="49:62" ht="14.25" customHeight="1" x14ac:dyDescent="0.3">
      <c r="AW301" s="1"/>
      <c r="BJ301" s="1"/>
    </row>
    <row r="302" spans="49:62" ht="14.25" customHeight="1" x14ac:dyDescent="0.3">
      <c r="AW302" s="1"/>
      <c r="BJ302" s="1"/>
    </row>
    <row r="303" spans="49:62" ht="14.25" customHeight="1" x14ac:dyDescent="0.3">
      <c r="AW303" s="1"/>
      <c r="BJ303" s="1"/>
    </row>
    <row r="304" spans="49:62" ht="14.25" customHeight="1" x14ac:dyDescent="0.3">
      <c r="AW304" s="1"/>
      <c r="BJ304" s="1"/>
    </row>
    <row r="305" spans="49:62" ht="14.25" customHeight="1" x14ac:dyDescent="0.3">
      <c r="AW305" s="1"/>
      <c r="BJ305" s="1"/>
    </row>
    <row r="306" spans="49:62" ht="14.25" customHeight="1" x14ac:dyDescent="0.3">
      <c r="AW306" s="1"/>
      <c r="BJ306" s="1"/>
    </row>
    <row r="307" spans="49:62" ht="14.25" customHeight="1" x14ac:dyDescent="0.3">
      <c r="AW307" s="1"/>
      <c r="BJ307" s="1"/>
    </row>
    <row r="308" spans="49:62" ht="14.25" customHeight="1" x14ac:dyDescent="0.3">
      <c r="AW308" s="1"/>
      <c r="BJ308" s="1"/>
    </row>
    <row r="309" spans="49:62" ht="14.25" customHeight="1" x14ac:dyDescent="0.3">
      <c r="AW309" s="1"/>
      <c r="BJ309" s="1"/>
    </row>
    <row r="310" spans="49:62" ht="14.25" customHeight="1" x14ac:dyDescent="0.3">
      <c r="AW310" s="1"/>
      <c r="BJ310" s="1"/>
    </row>
    <row r="311" spans="49:62" ht="14.25" customHeight="1" x14ac:dyDescent="0.3">
      <c r="AW311" s="1"/>
      <c r="BJ311" s="1"/>
    </row>
    <row r="312" spans="49:62" ht="14.25" customHeight="1" x14ac:dyDescent="0.3">
      <c r="AW312" s="1"/>
      <c r="BJ312" s="1"/>
    </row>
    <row r="313" spans="49:62" ht="14.25" customHeight="1" x14ac:dyDescent="0.3">
      <c r="AW313" s="1"/>
      <c r="BJ313" s="1"/>
    </row>
    <row r="314" spans="49:62" ht="14.25" customHeight="1" x14ac:dyDescent="0.3">
      <c r="AW314" s="1"/>
      <c r="BJ314" s="1"/>
    </row>
    <row r="315" spans="49:62" ht="14.25" customHeight="1" x14ac:dyDescent="0.3">
      <c r="AW315" s="1"/>
      <c r="BJ315" s="1"/>
    </row>
    <row r="316" spans="49:62" ht="14.25" customHeight="1" x14ac:dyDescent="0.3">
      <c r="AW316" s="1"/>
      <c r="BJ316" s="1"/>
    </row>
    <row r="317" spans="49:62" ht="14.25" customHeight="1" x14ac:dyDescent="0.3">
      <c r="AW317" s="1"/>
      <c r="BJ317" s="1"/>
    </row>
    <row r="318" spans="49:62" ht="14.25" customHeight="1" x14ac:dyDescent="0.3">
      <c r="AW318" s="1"/>
      <c r="BJ318" s="1"/>
    </row>
    <row r="319" spans="49:62" ht="14.25" customHeight="1" x14ac:dyDescent="0.3">
      <c r="AW319" s="1"/>
      <c r="BJ319" s="1"/>
    </row>
    <row r="320" spans="49:62" ht="14.25" customHeight="1" x14ac:dyDescent="0.3">
      <c r="AW320" s="1"/>
      <c r="BJ320" s="1"/>
    </row>
    <row r="321" spans="49:62" ht="14.25" customHeight="1" x14ac:dyDescent="0.3">
      <c r="AW321" s="1"/>
      <c r="BJ321" s="1"/>
    </row>
    <row r="322" spans="49:62" ht="14.25" customHeight="1" x14ac:dyDescent="0.3">
      <c r="AW322" s="1"/>
      <c r="BJ322" s="1"/>
    </row>
    <row r="323" spans="49:62" ht="14.25" customHeight="1" x14ac:dyDescent="0.3">
      <c r="AW323" s="1"/>
      <c r="BJ323" s="1"/>
    </row>
    <row r="324" spans="49:62" ht="14.25" customHeight="1" x14ac:dyDescent="0.3">
      <c r="AW324" s="1"/>
      <c r="BJ324" s="1"/>
    </row>
    <row r="325" spans="49:62" ht="14.25" customHeight="1" x14ac:dyDescent="0.3">
      <c r="AW325" s="1"/>
      <c r="BJ325" s="1"/>
    </row>
    <row r="326" spans="49:62" ht="14.25" customHeight="1" x14ac:dyDescent="0.3">
      <c r="AW326" s="1"/>
      <c r="BJ326" s="1"/>
    </row>
    <row r="327" spans="49:62" ht="14.25" customHeight="1" x14ac:dyDescent="0.3">
      <c r="AW327" s="1"/>
      <c r="BJ327" s="1"/>
    </row>
    <row r="328" spans="49:62" ht="14.25" customHeight="1" x14ac:dyDescent="0.3">
      <c r="AW328" s="1"/>
      <c r="BJ328" s="1"/>
    </row>
    <row r="329" spans="49:62" ht="14.25" customHeight="1" x14ac:dyDescent="0.3">
      <c r="AW329" s="1"/>
      <c r="BJ329" s="1"/>
    </row>
    <row r="330" spans="49:62" ht="14.25" customHeight="1" x14ac:dyDescent="0.3">
      <c r="AW330" s="1"/>
      <c r="BJ330" s="1"/>
    </row>
    <row r="331" spans="49:62" ht="14.25" customHeight="1" x14ac:dyDescent="0.3">
      <c r="AW331" s="1"/>
      <c r="BJ331" s="1"/>
    </row>
    <row r="332" spans="49:62" ht="14.25" customHeight="1" x14ac:dyDescent="0.3">
      <c r="AW332" s="1"/>
      <c r="BJ332" s="1"/>
    </row>
    <row r="333" spans="49:62" ht="14.25" customHeight="1" x14ac:dyDescent="0.3">
      <c r="AW333" s="1"/>
      <c r="BJ333" s="1"/>
    </row>
    <row r="334" spans="49:62" ht="14.25" customHeight="1" x14ac:dyDescent="0.3">
      <c r="AW334" s="1"/>
      <c r="BJ334" s="1"/>
    </row>
    <row r="335" spans="49:62" ht="14.25" customHeight="1" x14ac:dyDescent="0.3">
      <c r="AW335" s="1"/>
      <c r="BJ335" s="1"/>
    </row>
    <row r="336" spans="49:62" ht="14.25" customHeight="1" x14ac:dyDescent="0.3">
      <c r="AW336" s="1"/>
      <c r="BJ336" s="1"/>
    </row>
    <row r="337" spans="49:62" ht="14.25" customHeight="1" x14ac:dyDescent="0.3">
      <c r="AW337" s="1"/>
      <c r="BJ337" s="1"/>
    </row>
    <row r="338" spans="49:62" ht="14.25" customHeight="1" x14ac:dyDescent="0.3">
      <c r="AW338" s="1"/>
      <c r="BJ338" s="1"/>
    </row>
    <row r="339" spans="49:62" ht="14.25" customHeight="1" x14ac:dyDescent="0.3">
      <c r="AW339" s="1"/>
      <c r="BJ339" s="1"/>
    </row>
    <row r="340" spans="49:62" ht="14.25" customHeight="1" x14ac:dyDescent="0.3">
      <c r="AW340" s="1"/>
      <c r="BJ340" s="1"/>
    </row>
    <row r="341" spans="49:62" ht="14.25" customHeight="1" x14ac:dyDescent="0.3">
      <c r="AW341" s="1"/>
      <c r="BJ341" s="1"/>
    </row>
    <row r="342" spans="49:62" ht="14.25" customHeight="1" x14ac:dyDescent="0.3">
      <c r="AW342" s="1"/>
      <c r="BJ342" s="1"/>
    </row>
    <row r="343" spans="49:62" ht="14.25" customHeight="1" x14ac:dyDescent="0.3">
      <c r="AW343" s="1"/>
      <c r="BJ343" s="1"/>
    </row>
    <row r="344" spans="49:62" ht="14.25" customHeight="1" x14ac:dyDescent="0.3">
      <c r="AW344" s="1"/>
      <c r="BJ344" s="1"/>
    </row>
    <row r="345" spans="49:62" ht="14.25" customHeight="1" x14ac:dyDescent="0.3">
      <c r="AW345" s="1"/>
      <c r="BJ345" s="1"/>
    </row>
    <row r="346" spans="49:62" ht="14.25" customHeight="1" x14ac:dyDescent="0.3">
      <c r="AW346" s="1"/>
      <c r="BJ346" s="1"/>
    </row>
    <row r="347" spans="49:62" ht="14.25" customHeight="1" x14ac:dyDescent="0.3">
      <c r="AW347" s="1"/>
      <c r="BJ347" s="1"/>
    </row>
    <row r="348" spans="49:62" ht="14.25" customHeight="1" x14ac:dyDescent="0.3">
      <c r="AW348" s="1"/>
      <c r="BJ348" s="1"/>
    </row>
    <row r="349" spans="49:62" ht="14.25" customHeight="1" x14ac:dyDescent="0.3">
      <c r="AW349" s="1"/>
      <c r="BJ349" s="1"/>
    </row>
    <row r="350" spans="49:62" ht="14.25" customHeight="1" x14ac:dyDescent="0.3">
      <c r="AW350" s="1"/>
      <c r="BJ350" s="1"/>
    </row>
    <row r="351" spans="49:62" ht="14.25" customHeight="1" x14ac:dyDescent="0.3">
      <c r="AW351" s="1"/>
      <c r="BJ351" s="1"/>
    </row>
    <row r="352" spans="49:62" ht="14.25" customHeight="1" x14ac:dyDescent="0.3">
      <c r="AW352" s="1"/>
      <c r="BJ352" s="1"/>
    </row>
    <row r="353" spans="49:62" ht="14.25" customHeight="1" x14ac:dyDescent="0.3">
      <c r="AW353" s="1"/>
      <c r="BJ353" s="1"/>
    </row>
    <row r="354" spans="49:62" ht="14.25" customHeight="1" x14ac:dyDescent="0.3">
      <c r="AW354" s="1"/>
      <c r="BJ354" s="1"/>
    </row>
    <row r="355" spans="49:62" ht="14.25" customHeight="1" x14ac:dyDescent="0.3">
      <c r="AW355" s="1"/>
      <c r="BJ355" s="1"/>
    </row>
    <row r="356" spans="49:62" ht="14.25" customHeight="1" x14ac:dyDescent="0.3">
      <c r="AW356" s="1"/>
      <c r="BJ356" s="1"/>
    </row>
    <row r="357" spans="49:62" ht="14.25" customHeight="1" x14ac:dyDescent="0.3">
      <c r="AW357" s="1"/>
      <c r="BJ357" s="1"/>
    </row>
    <row r="358" spans="49:62" ht="14.25" customHeight="1" x14ac:dyDescent="0.3">
      <c r="AW358" s="1"/>
      <c r="BJ358" s="1"/>
    </row>
    <row r="359" spans="49:62" ht="14.25" customHeight="1" x14ac:dyDescent="0.3">
      <c r="AW359" s="1"/>
      <c r="BJ359" s="1"/>
    </row>
    <row r="360" spans="49:62" ht="14.25" customHeight="1" x14ac:dyDescent="0.3">
      <c r="AW360" s="1"/>
      <c r="BJ360" s="1"/>
    </row>
    <row r="361" spans="49:62" ht="14.25" customHeight="1" x14ac:dyDescent="0.3">
      <c r="AW361" s="1"/>
      <c r="BJ361" s="1"/>
    </row>
    <row r="362" spans="49:62" ht="14.25" customHeight="1" x14ac:dyDescent="0.3">
      <c r="AW362" s="1"/>
      <c r="BJ362" s="1"/>
    </row>
    <row r="363" spans="49:62" ht="14.25" customHeight="1" x14ac:dyDescent="0.3">
      <c r="AW363" s="1"/>
      <c r="BJ363" s="1"/>
    </row>
    <row r="364" spans="49:62" ht="14.25" customHeight="1" x14ac:dyDescent="0.3">
      <c r="AW364" s="1"/>
      <c r="BJ364" s="1"/>
    </row>
    <row r="365" spans="49:62" ht="14.25" customHeight="1" x14ac:dyDescent="0.3">
      <c r="AW365" s="1"/>
      <c r="BJ365" s="1"/>
    </row>
    <row r="366" spans="49:62" ht="14.25" customHeight="1" x14ac:dyDescent="0.3">
      <c r="AW366" s="1"/>
      <c r="BJ366" s="1"/>
    </row>
    <row r="367" spans="49:62" ht="14.25" customHeight="1" x14ac:dyDescent="0.3">
      <c r="AW367" s="1"/>
      <c r="BJ367" s="1"/>
    </row>
    <row r="368" spans="49:62" ht="14.25" customHeight="1" x14ac:dyDescent="0.3">
      <c r="AW368" s="1"/>
      <c r="BJ368" s="1"/>
    </row>
    <row r="369" spans="49:62" ht="14.25" customHeight="1" x14ac:dyDescent="0.3">
      <c r="AW369" s="1"/>
      <c r="BJ369" s="1"/>
    </row>
    <row r="370" spans="49:62" ht="14.25" customHeight="1" x14ac:dyDescent="0.3">
      <c r="AW370" s="1"/>
      <c r="BJ370" s="1"/>
    </row>
    <row r="371" spans="49:62" ht="14.25" customHeight="1" x14ac:dyDescent="0.3">
      <c r="AW371" s="1"/>
      <c r="BJ371" s="1"/>
    </row>
    <row r="372" spans="49:62" ht="14.25" customHeight="1" x14ac:dyDescent="0.3">
      <c r="AW372" s="1"/>
      <c r="BJ372" s="1"/>
    </row>
    <row r="373" spans="49:62" ht="14.25" customHeight="1" x14ac:dyDescent="0.3">
      <c r="AW373" s="1"/>
      <c r="BJ373" s="1"/>
    </row>
    <row r="374" spans="49:62" ht="14.25" customHeight="1" x14ac:dyDescent="0.3">
      <c r="AW374" s="1"/>
      <c r="BJ374" s="1"/>
    </row>
    <row r="375" spans="49:62" ht="14.25" customHeight="1" x14ac:dyDescent="0.3">
      <c r="AW375" s="1"/>
      <c r="BJ375" s="1"/>
    </row>
    <row r="376" spans="49:62" ht="14.25" customHeight="1" x14ac:dyDescent="0.3">
      <c r="AW376" s="1"/>
      <c r="BJ376" s="1"/>
    </row>
    <row r="377" spans="49:62" ht="14.25" customHeight="1" x14ac:dyDescent="0.3">
      <c r="AW377" s="1"/>
      <c r="BJ377" s="1"/>
    </row>
    <row r="378" spans="49:62" ht="14.25" customHeight="1" x14ac:dyDescent="0.3">
      <c r="AW378" s="1"/>
      <c r="BJ378" s="1"/>
    </row>
    <row r="379" spans="49:62" ht="14.25" customHeight="1" x14ac:dyDescent="0.3">
      <c r="AW379" s="1"/>
      <c r="BJ379" s="1"/>
    </row>
    <row r="380" spans="49:62" ht="14.25" customHeight="1" x14ac:dyDescent="0.3">
      <c r="AW380" s="1"/>
      <c r="BJ380" s="1"/>
    </row>
    <row r="381" spans="49:62" ht="14.25" customHeight="1" x14ac:dyDescent="0.3">
      <c r="AW381" s="1"/>
      <c r="BJ381" s="1"/>
    </row>
    <row r="382" spans="49:62" ht="14.25" customHeight="1" x14ac:dyDescent="0.3">
      <c r="AW382" s="1"/>
      <c r="BJ382" s="1"/>
    </row>
    <row r="383" spans="49:62" ht="14.25" customHeight="1" x14ac:dyDescent="0.3">
      <c r="AW383" s="1"/>
      <c r="BJ383" s="1"/>
    </row>
    <row r="384" spans="49:62" ht="14.25" customHeight="1" x14ac:dyDescent="0.3">
      <c r="AW384" s="1"/>
      <c r="BJ384" s="1"/>
    </row>
    <row r="385" spans="49:62" ht="14.25" customHeight="1" x14ac:dyDescent="0.3">
      <c r="AW385" s="1"/>
      <c r="BJ385" s="1"/>
    </row>
    <row r="386" spans="49:62" ht="14.25" customHeight="1" x14ac:dyDescent="0.3">
      <c r="AW386" s="1"/>
      <c r="BJ386" s="1"/>
    </row>
    <row r="387" spans="49:62" ht="14.25" customHeight="1" x14ac:dyDescent="0.3">
      <c r="AW387" s="1"/>
      <c r="BJ387" s="1"/>
    </row>
    <row r="388" spans="49:62" ht="14.25" customHeight="1" x14ac:dyDescent="0.3">
      <c r="AW388" s="1"/>
      <c r="BJ388" s="1"/>
    </row>
    <row r="389" spans="49:62" ht="14.25" customHeight="1" x14ac:dyDescent="0.3">
      <c r="AW389" s="1"/>
      <c r="BJ389" s="1"/>
    </row>
    <row r="390" spans="49:62" ht="14.25" customHeight="1" x14ac:dyDescent="0.3">
      <c r="AW390" s="1"/>
      <c r="BJ390" s="1"/>
    </row>
    <row r="391" spans="49:62" ht="14.25" customHeight="1" x14ac:dyDescent="0.3">
      <c r="AW391" s="1"/>
      <c r="BJ391" s="1"/>
    </row>
    <row r="392" spans="49:62" ht="14.25" customHeight="1" x14ac:dyDescent="0.3">
      <c r="AW392" s="1"/>
      <c r="BJ392" s="1"/>
    </row>
    <row r="393" spans="49:62" ht="14.25" customHeight="1" x14ac:dyDescent="0.3">
      <c r="AW393" s="1"/>
      <c r="BJ393" s="1"/>
    </row>
    <row r="394" spans="49:62" ht="14.25" customHeight="1" x14ac:dyDescent="0.3">
      <c r="AW394" s="1"/>
      <c r="BJ394" s="1"/>
    </row>
    <row r="395" spans="49:62" ht="14.25" customHeight="1" x14ac:dyDescent="0.3">
      <c r="AW395" s="1"/>
      <c r="BJ395" s="1"/>
    </row>
    <row r="396" spans="49:62" ht="14.25" customHeight="1" x14ac:dyDescent="0.3">
      <c r="AW396" s="1"/>
      <c r="BJ396" s="1"/>
    </row>
    <row r="397" spans="49:62" ht="14.25" customHeight="1" x14ac:dyDescent="0.3">
      <c r="AW397" s="1"/>
      <c r="BJ397" s="1"/>
    </row>
    <row r="398" spans="49:62" ht="14.25" customHeight="1" x14ac:dyDescent="0.3">
      <c r="AW398" s="1"/>
      <c r="BJ398" s="1"/>
    </row>
    <row r="399" spans="49:62" ht="14.25" customHeight="1" x14ac:dyDescent="0.3">
      <c r="AW399" s="1"/>
      <c r="BJ399" s="1"/>
    </row>
    <row r="400" spans="49:62" ht="14.25" customHeight="1" x14ac:dyDescent="0.3">
      <c r="AW400" s="1"/>
      <c r="BJ400" s="1"/>
    </row>
    <row r="401" spans="49:62" ht="14.25" customHeight="1" x14ac:dyDescent="0.3">
      <c r="AW401" s="1"/>
      <c r="BJ401" s="1"/>
    </row>
    <row r="402" spans="49:62" ht="14.25" customHeight="1" x14ac:dyDescent="0.3">
      <c r="AW402" s="1"/>
      <c r="BJ402" s="1"/>
    </row>
    <row r="403" spans="49:62" ht="14.25" customHeight="1" x14ac:dyDescent="0.3">
      <c r="AW403" s="1"/>
      <c r="BJ403" s="1"/>
    </row>
    <row r="404" spans="49:62" ht="14.25" customHeight="1" x14ac:dyDescent="0.3">
      <c r="AW404" s="1"/>
      <c r="BJ404" s="1"/>
    </row>
    <row r="405" spans="49:62" ht="14.25" customHeight="1" x14ac:dyDescent="0.3">
      <c r="AW405" s="1"/>
      <c r="BJ405" s="1"/>
    </row>
    <row r="406" spans="49:62" ht="14.25" customHeight="1" x14ac:dyDescent="0.3">
      <c r="AW406" s="1"/>
      <c r="BJ406" s="1"/>
    </row>
    <row r="407" spans="49:62" ht="14.25" customHeight="1" x14ac:dyDescent="0.3">
      <c r="AW407" s="1"/>
      <c r="BJ407" s="1"/>
    </row>
    <row r="408" spans="49:62" ht="14.25" customHeight="1" x14ac:dyDescent="0.3">
      <c r="AW408" s="1"/>
      <c r="BJ408" s="1"/>
    </row>
    <row r="409" spans="49:62" ht="14.25" customHeight="1" x14ac:dyDescent="0.3">
      <c r="AW409" s="1"/>
      <c r="BJ409" s="1"/>
    </row>
    <row r="410" spans="49:62" ht="14.25" customHeight="1" x14ac:dyDescent="0.3">
      <c r="AW410" s="1"/>
      <c r="BJ410" s="1"/>
    </row>
    <row r="411" spans="49:62" ht="14.25" customHeight="1" x14ac:dyDescent="0.3">
      <c r="AW411" s="1"/>
      <c r="BJ411" s="1"/>
    </row>
    <row r="412" spans="49:62" ht="14.25" customHeight="1" x14ac:dyDescent="0.3">
      <c r="AW412" s="1"/>
      <c r="BJ412" s="1"/>
    </row>
    <row r="413" spans="49:62" ht="14.25" customHeight="1" x14ac:dyDescent="0.3">
      <c r="AW413" s="1"/>
      <c r="BJ413" s="1"/>
    </row>
    <row r="414" spans="49:62" ht="14.25" customHeight="1" x14ac:dyDescent="0.3">
      <c r="AW414" s="1"/>
      <c r="BJ414" s="1"/>
    </row>
    <row r="415" spans="49:62" ht="14.25" customHeight="1" x14ac:dyDescent="0.3">
      <c r="AW415" s="1"/>
      <c r="BJ415" s="1"/>
    </row>
    <row r="416" spans="49:62" ht="14.25" customHeight="1" x14ac:dyDescent="0.3">
      <c r="AW416" s="1"/>
      <c r="BJ416" s="1"/>
    </row>
    <row r="417" spans="49:62" ht="14.25" customHeight="1" x14ac:dyDescent="0.3">
      <c r="AW417" s="1"/>
      <c r="BJ417" s="1"/>
    </row>
    <row r="418" spans="49:62" ht="14.25" customHeight="1" x14ac:dyDescent="0.3">
      <c r="AW418" s="1"/>
      <c r="BJ418" s="1"/>
    </row>
    <row r="419" spans="49:62" ht="14.25" customHeight="1" x14ac:dyDescent="0.3">
      <c r="AW419" s="1"/>
      <c r="BJ419" s="1"/>
    </row>
    <row r="420" spans="49:62" ht="14.25" customHeight="1" x14ac:dyDescent="0.3">
      <c r="AW420" s="1"/>
      <c r="BJ420" s="1"/>
    </row>
    <row r="421" spans="49:62" ht="14.25" customHeight="1" x14ac:dyDescent="0.3">
      <c r="AW421" s="1"/>
      <c r="BJ421" s="1"/>
    </row>
    <row r="422" spans="49:62" ht="14.25" customHeight="1" x14ac:dyDescent="0.3">
      <c r="AW422" s="1"/>
      <c r="BJ422" s="1"/>
    </row>
    <row r="423" spans="49:62" ht="14.25" customHeight="1" x14ac:dyDescent="0.3">
      <c r="AW423" s="1"/>
      <c r="BJ423" s="1"/>
    </row>
    <row r="424" spans="49:62" ht="14.25" customHeight="1" x14ac:dyDescent="0.3">
      <c r="AW424" s="1"/>
      <c r="BJ424" s="1"/>
    </row>
    <row r="425" spans="49:62" ht="14.25" customHeight="1" x14ac:dyDescent="0.3">
      <c r="AW425" s="1"/>
      <c r="BJ425" s="1"/>
    </row>
    <row r="426" spans="49:62" ht="14.25" customHeight="1" x14ac:dyDescent="0.3">
      <c r="AW426" s="1"/>
      <c r="BJ426" s="1"/>
    </row>
    <row r="427" spans="49:62" ht="14.25" customHeight="1" x14ac:dyDescent="0.3">
      <c r="AW427" s="1"/>
      <c r="BJ427" s="1"/>
    </row>
    <row r="428" spans="49:62" ht="14.25" customHeight="1" x14ac:dyDescent="0.3">
      <c r="AW428" s="1"/>
      <c r="BJ428" s="1"/>
    </row>
    <row r="429" spans="49:62" ht="14.25" customHeight="1" x14ac:dyDescent="0.3">
      <c r="AW429" s="1"/>
      <c r="BJ429" s="1"/>
    </row>
    <row r="430" spans="49:62" ht="14.25" customHeight="1" x14ac:dyDescent="0.3">
      <c r="AW430" s="1"/>
      <c r="BJ430" s="1"/>
    </row>
    <row r="431" spans="49:62" ht="14.25" customHeight="1" x14ac:dyDescent="0.3">
      <c r="AW431" s="1"/>
      <c r="BJ431" s="1"/>
    </row>
    <row r="432" spans="49:62" ht="14.25" customHeight="1" x14ac:dyDescent="0.3">
      <c r="AW432" s="1"/>
      <c r="BJ432" s="1"/>
    </row>
    <row r="433" spans="49:62" ht="14.25" customHeight="1" x14ac:dyDescent="0.3">
      <c r="AW433" s="1"/>
      <c r="BJ433" s="1"/>
    </row>
    <row r="434" spans="49:62" ht="14.25" customHeight="1" x14ac:dyDescent="0.3">
      <c r="AW434" s="1"/>
      <c r="BJ434" s="1"/>
    </row>
    <row r="435" spans="49:62" ht="14.25" customHeight="1" x14ac:dyDescent="0.3">
      <c r="AW435" s="1"/>
      <c r="BJ435" s="1"/>
    </row>
    <row r="436" spans="49:62" ht="14.25" customHeight="1" x14ac:dyDescent="0.3">
      <c r="AW436" s="1"/>
      <c r="BJ436" s="1"/>
    </row>
    <row r="437" spans="49:62" ht="14.25" customHeight="1" x14ac:dyDescent="0.3">
      <c r="AW437" s="1"/>
      <c r="BJ437" s="1"/>
    </row>
    <row r="438" spans="49:62" ht="14.25" customHeight="1" x14ac:dyDescent="0.3">
      <c r="AW438" s="1"/>
      <c r="BJ438" s="1"/>
    </row>
    <row r="439" spans="49:62" ht="14.25" customHeight="1" x14ac:dyDescent="0.3">
      <c r="AW439" s="1"/>
      <c r="BJ439" s="1"/>
    </row>
    <row r="440" spans="49:62" ht="14.25" customHeight="1" x14ac:dyDescent="0.3">
      <c r="AW440" s="1"/>
      <c r="BJ440" s="1"/>
    </row>
    <row r="441" spans="49:62" ht="14.25" customHeight="1" x14ac:dyDescent="0.3">
      <c r="AW441" s="1"/>
      <c r="BJ441" s="1"/>
    </row>
    <row r="442" spans="49:62" ht="14.25" customHeight="1" x14ac:dyDescent="0.3">
      <c r="AW442" s="1"/>
      <c r="BJ442" s="1"/>
    </row>
    <row r="443" spans="49:62" ht="14.25" customHeight="1" x14ac:dyDescent="0.3">
      <c r="AW443" s="1"/>
      <c r="BJ443" s="1"/>
    </row>
    <row r="444" spans="49:62" ht="14.25" customHeight="1" x14ac:dyDescent="0.3">
      <c r="AW444" s="1"/>
      <c r="BJ444" s="1"/>
    </row>
    <row r="445" spans="49:62" ht="14.25" customHeight="1" x14ac:dyDescent="0.3">
      <c r="AW445" s="1"/>
      <c r="BJ445" s="1"/>
    </row>
    <row r="446" spans="49:62" ht="14.25" customHeight="1" x14ac:dyDescent="0.3">
      <c r="AW446" s="1"/>
      <c r="BJ446" s="1"/>
    </row>
    <row r="447" spans="49:62" ht="14.25" customHeight="1" x14ac:dyDescent="0.3">
      <c r="AW447" s="1"/>
      <c r="BJ447" s="1"/>
    </row>
    <row r="448" spans="49:62" ht="14.25" customHeight="1" x14ac:dyDescent="0.3">
      <c r="AW448" s="1"/>
      <c r="BJ448" s="1"/>
    </row>
    <row r="449" spans="49:62" ht="14.25" customHeight="1" x14ac:dyDescent="0.3">
      <c r="AW449" s="1"/>
      <c r="BJ449" s="1"/>
    </row>
    <row r="450" spans="49:62" ht="14.25" customHeight="1" x14ac:dyDescent="0.3">
      <c r="AW450" s="1"/>
      <c r="BJ450" s="1"/>
    </row>
    <row r="451" spans="49:62" ht="14.25" customHeight="1" x14ac:dyDescent="0.3">
      <c r="AW451" s="1"/>
      <c r="BJ451" s="1"/>
    </row>
    <row r="452" spans="49:62" ht="14.25" customHeight="1" x14ac:dyDescent="0.3">
      <c r="AW452" s="1"/>
      <c r="BJ452" s="1"/>
    </row>
    <row r="453" spans="49:62" ht="14.25" customHeight="1" x14ac:dyDescent="0.3">
      <c r="AW453" s="1"/>
      <c r="BJ453" s="1"/>
    </row>
    <row r="454" spans="49:62" ht="14.25" customHeight="1" x14ac:dyDescent="0.3">
      <c r="AW454" s="1"/>
      <c r="BJ454" s="1"/>
    </row>
    <row r="455" spans="49:62" ht="14.25" customHeight="1" x14ac:dyDescent="0.3">
      <c r="AW455" s="1"/>
      <c r="BJ455" s="1"/>
    </row>
    <row r="456" spans="49:62" ht="14.25" customHeight="1" x14ac:dyDescent="0.3">
      <c r="AW456" s="1"/>
      <c r="BJ456" s="1"/>
    </row>
    <row r="457" spans="49:62" ht="14.25" customHeight="1" x14ac:dyDescent="0.3">
      <c r="AW457" s="1"/>
      <c r="BJ457" s="1"/>
    </row>
    <row r="458" spans="49:62" ht="14.25" customHeight="1" x14ac:dyDescent="0.3">
      <c r="AW458" s="1"/>
      <c r="BJ458" s="1"/>
    </row>
    <row r="459" spans="49:62" ht="14.25" customHeight="1" x14ac:dyDescent="0.3">
      <c r="AW459" s="1"/>
      <c r="BJ459" s="1"/>
    </row>
    <row r="460" spans="49:62" ht="14.25" customHeight="1" x14ac:dyDescent="0.3">
      <c r="AW460" s="1"/>
      <c r="BJ460" s="1"/>
    </row>
    <row r="461" spans="49:62" ht="14.25" customHeight="1" x14ac:dyDescent="0.3">
      <c r="AW461" s="1"/>
      <c r="BJ461" s="1"/>
    </row>
    <row r="462" spans="49:62" ht="14.25" customHeight="1" x14ac:dyDescent="0.3">
      <c r="AW462" s="1"/>
      <c r="BJ462" s="1"/>
    </row>
    <row r="463" spans="49:62" ht="14.25" customHeight="1" x14ac:dyDescent="0.3">
      <c r="AW463" s="1"/>
      <c r="BJ463" s="1"/>
    </row>
    <row r="464" spans="49:62" ht="14.25" customHeight="1" x14ac:dyDescent="0.3">
      <c r="AW464" s="1"/>
      <c r="BJ464" s="1"/>
    </row>
    <row r="465" spans="49:62" ht="14.25" customHeight="1" x14ac:dyDescent="0.3">
      <c r="AW465" s="1"/>
      <c r="BJ465" s="1"/>
    </row>
    <row r="466" spans="49:62" ht="14.25" customHeight="1" x14ac:dyDescent="0.3">
      <c r="AW466" s="1"/>
      <c r="BJ466" s="1"/>
    </row>
    <row r="467" spans="49:62" ht="14.25" customHeight="1" x14ac:dyDescent="0.3">
      <c r="AW467" s="1"/>
      <c r="BJ467" s="1"/>
    </row>
    <row r="468" spans="49:62" ht="14.25" customHeight="1" x14ac:dyDescent="0.3">
      <c r="AW468" s="1"/>
      <c r="BJ468" s="1"/>
    </row>
    <row r="469" spans="49:62" ht="14.25" customHeight="1" x14ac:dyDescent="0.3">
      <c r="AW469" s="1"/>
      <c r="BJ469" s="1"/>
    </row>
    <row r="470" spans="49:62" ht="14.25" customHeight="1" x14ac:dyDescent="0.3">
      <c r="AW470" s="1"/>
      <c r="BJ470" s="1"/>
    </row>
    <row r="471" spans="49:62" ht="14.25" customHeight="1" x14ac:dyDescent="0.3">
      <c r="AW471" s="1"/>
      <c r="BJ471" s="1"/>
    </row>
    <row r="472" spans="49:62" ht="14.25" customHeight="1" x14ac:dyDescent="0.3">
      <c r="AW472" s="1"/>
      <c r="BJ472" s="1"/>
    </row>
    <row r="473" spans="49:62" ht="14.25" customHeight="1" x14ac:dyDescent="0.3">
      <c r="AW473" s="1"/>
      <c r="BJ473" s="1"/>
    </row>
    <row r="474" spans="49:62" ht="14.25" customHeight="1" x14ac:dyDescent="0.3">
      <c r="AW474" s="1"/>
      <c r="BJ474" s="1"/>
    </row>
    <row r="475" spans="49:62" ht="14.25" customHeight="1" x14ac:dyDescent="0.3">
      <c r="AW475" s="1"/>
      <c r="BJ475" s="1"/>
    </row>
    <row r="476" spans="49:62" ht="14.25" customHeight="1" x14ac:dyDescent="0.3">
      <c r="AW476" s="1"/>
      <c r="BJ476" s="1"/>
    </row>
    <row r="477" spans="49:62" ht="14.25" customHeight="1" x14ac:dyDescent="0.3">
      <c r="AW477" s="1"/>
      <c r="BJ477" s="1"/>
    </row>
    <row r="478" spans="49:62" ht="14.25" customHeight="1" x14ac:dyDescent="0.3">
      <c r="AW478" s="1"/>
      <c r="BJ478" s="1"/>
    </row>
    <row r="479" spans="49:62" ht="14.25" customHeight="1" x14ac:dyDescent="0.3">
      <c r="AW479" s="1"/>
      <c r="BJ479" s="1"/>
    </row>
    <row r="480" spans="49:62" ht="14.25" customHeight="1" x14ac:dyDescent="0.3">
      <c r="AW480" s="1"/>
      <c r="BJ480" s="1"/>
    </row>
    <row r="481" spans="49:62" ht="14.25" customHeight="1" x14ac:dyDescent="0.3">
      <c r="AW481" s="1"/>
      <c r="BJ481" s="1"/>
    </row>
    <row r="482" spans="49:62" ht="14.25" customHeight="1" x14ac:dyDescent="0.3">
      <c r="AW482" s="1"/>
      <c r="BJ482" s="1"/>
    </row>
    <row r="483" spans="49:62" ht="14.25" customHeight="1" x14ac:dyDescent="0.3">
      <c r="AW483" s="1"/>
      <c r="BJ483" s="1"/>
    </row>
    <row r="484" spans="49:62" ht="14.25" customHeight="1" x14ac:dyDescent="0.3">
      <c r="AW484" s="1"/>
      <c r="BJ484" s="1"/>
    </row>
    <row r="485" spans="49:62" ht="14.25" customHeight="1" x14ac:dyDescent="0.3">
      <c r="AW485" s="1"/>
      <c r="BJ485" s="1"/>
    </row>
    <row r="486" spans="49:62" ht="14.25" customHeight="1" x14ac:dyDescent="0.3">
      <c r="AW486" s="1"/>
      <c r="BJ486" s="1"/>
    </row>
    <row r="487" spans="49:62" ht="14.25" customHeight="1" x14ac:dyDescent="0.3">
      <c r="AW487" s="1"/>
      <c r="BJ487" s="1"/>
    </row>
    <row r="488" spans="49:62" ht="14.25" customHeight="1" x14ac:dyDescent="0.3">
      <c r="AW488" s="1"/>
      <c r="BJ488" s="1"/>
    </row>
    <row r="489" spans="49:62" ht="14.25" customHeight="1" x14ac:dyDescent="0.3">
      <c r="AW489" s="1"/>
      <c r="BJ489" s="1"/>
    </row>
    <row r="490" spans="49:62" ht="14.25" customHeight="1" x14ac:dyDescent="0.3">
      <c r="AW490" s="1"/>
      <c r="BJ490" s="1"/>
    </row>
    <row r="491" spans="49:62" ht="14.25" customHeight="1" x14ac:dyDescent="0.3">
      <c r="AW491" s="1"/>
      <c r="BJ491" s="1"/>
    </row>
    <row r="492" spans="49:62" ht="14.25" customHeight="1" x14ac:dyDescent="0.3">
      <c r="AW492" s="1"/>
      <c r="BJ492" s="1"/>
    </row>
    <row r="493" spans="49:62" ht="14.25" customHeight="1" x14ac:dyDescent="0.3">
      <c r="AW493" s="1"/>
      <c r="BJ493" s="1"/>
    </row>
    <row r="494" spans="49:62" ht="14.25" customHeight="1" x14ac:dyDescent="0.3">
      <c r="AW494" s="1"/>
      <c r="BJ494" s="1"/>
    </row>
    <row r="495" spans="49:62" ht="14.25" customHeight="1" x14ac:dyDescent="0.3">
      <c r="AW495" s="1"/>
      <c r="BJ495" s="1"/>
    </row>
    <row r="496" spans="49:62" ht="14.25" customHeight="1" x14ac:dyDescent="0.3">
      <c r="AW496" s="1"/>
      <c r="BJ496" s="1"/>
    </row>
    <row r="497" spans="49:62" ht="14.25" customHeight="1" x14ac:dyDescent="0.3">
      <c r="AW497" s="1"/>
      <c r="BJ497" s="1"/>
    </row>
    <row r="498" spans="49:62" ht="14.25" customHeight="1" x14ac:dyDescent="0.3">
      <c r="AW498" s="1"/>
      <c r="BJ498" s="1"/>
    </row>
    <row r="499" spans="49:62" ht="14.25" customHeight="1" x14ac:dyDescent="0.3">
      <c r="AW499" s="1"/>
      <c r="BJ499" s="1"/>
    </row>
    <row r="500" spans="49:62" ht="14.25" customHeight="1" x14ac:dyDescent="0.3">
      <c r="AW500" s="1"/>
      <c r="BJ500" s="1"/>
    </row>
    <row r="501" spans="49:62" ht="14.25" customHeight="1" x14ac:dyDescent="0.3">
      <c r="AW501" s="1"/>
      <c r="BJ501" s="1"/>
    </row>
    <row r="502" spans="49:62" ht="14.25" customHeight="1" x14ac:dyDescent="0.3">
      <c r="AW502" s="1"/>
      <c r="BJ502" s="1"/>
    </row>
    <row r="503" spans="49:62" ht="14.25" customHeight="1" x14ac:dyDescent="0.3">
      <c r="AW503" s="1"/>
      <c r="BJ503" s="1"/>
    </row>
    <row r="504" spans="49:62" ht="14.25" customHeight="1" x14ac:dyDescent="0.3">
      <c r="AW504" s="1"/>
      <c r="BJ504" s="1"/>
    </row>
    <row r="505" spans="49:62" ht="14.25" customHeight="1" x14ac:dyDescent="0.3">
      <c r="AW505" s="1"/>
      <c r="BJ505" s="1"/>
    </row>
    <row r="506" spans="49:62" ht="14.25" customHeight="1" x14ac:dyDescent="0.3">
      <c r="AW506" s="1"/>
      <c r="BJ506" s="1"/>
    </row>
    <row r="507" spans="49:62" ht="14.25" customHeight="1" x14ac:dyDescent="0.3">
      <c r="AW507" s="1"/>
      <c r="BJ507" s="1"/>
    </row>
    <row r="508" spans="49:62" ht="14.25" customHeight="1" x14ac:dyDescent="0.3">
      <c r="AW508" s="1"/>
      <c r="BJ508" s="1"/>
    </row>
    <row r="509" spans="49:62" ht="14.25" customHeight="1" x14ac:dyDescent="0.3">
      <c r="AW509" s="1"/>
      <c r="BJ509" s="1"/>
    </row>
    <row r="510" spans="49:62" ht="14.25" customHeight="1" x14ac:dyDescent="0.3">
      <c r="AW510" s="1"/>
      <c r="BJ510" s="1"/>
    </row>
    <row r="511" spans="49:62" ht="14.25" customHeight="1" x14ac:dyDescent="0.3">
      <c r="AW511" s="1"/>
      <c r="BJ511" s="1"/>
    </row>
    <row r="512" spans="49:62" ht="14.25" customHeight="1" x14ac:dyDescent="0.3">
      <c r="AW512" s="1"/>
      <c r="BJ512" s="1"/>
    </row>
    <row r="513" spans="49:62" ht="14.25" customHeight="1" x14ac:dyDescent="0.3">
      <c r="AW513" s="1"/>
      <c r="BJ513" s="1"/>
    </row>
    <row r="514" spans="49:62" ht="14.25" customHeight="1" x14ac:dyDescent="0.3">
      <c r="AW514" s="1"/>
      <c r="BJ514" s="1"/>
    </row>
    <row r="515" spans="49:62" ht="14.25" customHeight="1" x14ac:dyDescent="0.3">
      <c r="AW515" s="1"/>
      <c r="BJ515" s="1"/>
    </row>
    <row r="516" spans="49:62" ht="14.25" customHeight="1" x14ac:dyDescent="0.3">
      <c r="AW516" s="1"/>
      <c r="BJ516" s="1"/>
    </row>
    <row r="517" spans="49:62" ht="14.25" customHeight="1" x14ac:dyDescent="0.3">
      <c r="AW517" s="1"/>
      <c r="BJ517" s="1"/>
    </row>
    <row r="518" spans="49:62" ht="14.25" customHeight="1" x14ac:dyDescent="0.3">
      <c r="AW518" s="1"/>
      <c r="BJ518" s="1"/>
    </row>
    <row r="519" spans="49:62" ht="14.25" customHeight="1" x14ac:dyDescent="0.3">
      <c r="AW519" s="1"/>
      <c r="BJ519" s="1"/>
    </row>
    <row r="520" spans="49:62" ht="14.25" customHeight="1" x14ac:dyDescent="0.3">
      <c r="AW520" s="1"/>
      <c r="BJ520" s="1"/>
    </row>
    <row r="521" spans="49:62" ht="14.25" customHeight="1" x14ac:dyDescent="0.3">
      <c r="AW521" s="1"/>
      <c r="BJ521" s="1"/>
    </row>
    <row r="522" spans="49:62" ht="14.25" customHeight="1" x14ac:dyDescent="0.3">
      <c r="AW522" s="1"/>
      <c r="BJ522" s="1"/>
    </row>
    <row r="523" spans="49:62" ht="14.25" customHeight="1" x14ac:dyDescent="0.3">
      <c r="AW523" s="1"/>
      <c r="BJ523" s="1"/>
    </row>
    <row r="524" spans="49:62" ht="14.25" customHeight="1" x14ac:dyDescent="0.3">
      <c r="AW524" s="1"/>
      <c r="BJ524" s="1"/>
    </row>
    <row r="525" spans="49:62" ht="14.25" customHeight="1" x14ac:dyDescent="0.3">
      <c r="AW525" s="1"/>
      <c r="BJ525" s="1"/>
    </row>
    <row r="526" spans="49:62" ht="14.25" customHeight="1" x14ac:dyDescent="0.3">
      <c r="AW526" s="1"/>
      <c r="BJ526" s="1"/>
    </row>
    <row r="527" spans="49:62" ht="14.25" customHeight="1" x14ac:dyDescent="0.3">
      <c r="AW527" s="1"/>
      <c r="BJ527" s="1"/>
    </row>
    <row r="528" spans="49:62" ht="14.25" customHeight="1" x14ac:dyDescent="0.3">
      <c r="AW528" s="1"/>
      <c r="BJ528" s="1"/>
    </row>
    <row r="529" spans="49:62" ht="14.25" customHeight="1" x14ac:dyDescent="0.3">
      <c r="AW529" s="1"/>
      <c r="BJ529" s="1"/>
    </row>
    <row r="530" spans="49:62" ht="14.25" customHeight="1" x14ac:dyDescent="0.3">
      <c r="AW530" s="1"/>
      <c r="BJ530" s="1"/>
    </row>
    <row r="531" spans="49:62" ht="14.25" customHeight="1" x14ac:dyDescent="0.3">
      <c r="AW531" s="1"/>
      <c r="BJ531" s="1"/>
    </row>
    <row r="532" spans="49:62" ht="14.25" customHeight="1" x14ac:dyDescent="0.3">
      <c r="AW532" s="1"/>
      <c r="BJ532" s="1"/>
    </row>
    <row r="533" spans="49:62" ht="14.25" customHeight="1" x14ac:dyDescent="0.3">
      <c r="AW533" s="1"/>
      <c r="BJ533" s="1"/>
    </row>
    <row r="534" spans="49:62" ht="14.25" customHeight="1" x14ac:dyDescent="0.3">
      <c r="AW534" s="1"/>
      <c r="BJ534" s="1"/>
    </row>
    <row r="535" spans="49:62" ht="14.25" customHeight="1" x14ac:dyDescent="0.3">
      <c r="AW535" s="1"/>
      <c r="BJ535" s="1"/>
    </row>
    <row r="536" spans="49:62" ht="14.25" customHeight="1" x14ac:dyDescent="0.3">
      <c r="AW536" s="1"/>
      <c r="BJ536" s="1"/>
    </row>
    <row r="537" spans="49:62" ht="14.25" customHeight="1" x14ac:dyDescent="0.3">
      <c r="AW537" s="1"/>
      <c r="BJ537" s="1"/>
    </row>
    <row r="538" spans="49:62" ht="14.25" customHeight="1" x14ac:dyDescent="0.3">
      <c r="AW538" s="1"/>
      <c r="BJ538" s="1"/>
    </row>
    <row r="539" spans="49:62" ht="14.25" customHeight="1" x14ac:dyDescent="0.3">
      <c r="AW539" s="1"/>
      <c r="BJ539" s="1"/>
    </row>
    <row r="540" spans="49:62" ht="14.25" customHeight="1" x14ac:dyDescent="0.3">
      <c r="AW540" s="1"/>
      <c r="BJ540" s="1"/>
    </row>
    <row r="541" spans="49:62" ht="14.25" customHeight="1" x14ac:dyDescent="0.3">
      <c r="AW541" s="1"/>
      <c r="BJ541" s="1"/>
    </row>
    <row r="542" spans="49:62" ht="14.25" customHeight="1" x14ac:dyDescent="0.3">
      <c r="AW542" s="1"/>
      <c r="BJ542" s="1"/>
    </row>
    <row r="543" spans="49:62" ht="14.25" customHeight="1" x14ac:dyDescent="0.3">
      <c r="AW543" s="1"/>
      <c r="BJ543" s="1"/>
    </row>
    <row r="544" spans="49:62" ht="14.25" customHeight="1" x14ac:dyDescent="0.3">
      <c r="AW544" s="1"/>
      <c r="BJ544" s="1"/>
    </row>
    <row r="545" spans="49:62" ht="14.25" customHeight="1" x14ac:dyDescent="0.3">
      <c r="AW545" s="1"/>
      <c r="BJ545" s="1"/>
    </row>
    <row r="546" spans="49:62" ht="14.25" customHeight="1" x14ac:dyDescent="0.3">
      <c r="AW546" s="1"/>
      <c r="BJ546" s="1"/>
    </row>
    <row r="547" spans="49:62" ht="14.25" customHeight="1" x14ac:dyDescent="0.3">
      <c r="AW547" s="1"/>
      <c r="BJ547" s="1"/>
    </row>
    <row r="548" spans="49:62" ht="14.25" customHeight="1" x14ac:dyDescent="0.3">
      <c r="AW548" s="1"/>
      <c r="BJ548" s="1"/>
    </row>
    <row r="549" spans="49:62" ht="14.25" customHeight="1" x14ac:dyDescent="0.3">
      <c r="AW549" s="1"/>
      <c r="BJ549" s="1"/>
    </row>
    <row r="550" spans="49:62" ht="14.25" customHeight="1" x14ac:dyDescent="0.3">
      <c r="AW550" s="1"/>
      <c r="BJ550" s="1"/>
    </row>
    <row r="551" spans="49:62" ht="14.25" customHeight="1" x14ac:dyDescent="0.3">
      <c r="AW551" s="1"/>
      <c r="BJ551" s="1"/>
    </row>
    <row r="552" spans="49:62" ht="14.25" customHeight="1" x14ac:dyDescent="0.3">
      <c r="AW552" s="1"/>
      <c r="BJ552" s="1"/>
    </row>
    <row r="553" spans="49:62" ht="14.25" customHeight="1" x14ac:dyDescent="0.3">
      <c r="AW553" s="1"/>
      <c r="BJ553" s="1"/>
    </row>
    <row r="554" spans="49:62" ht="14.25" customHeight="1" x14ac:dyDescent="0.3">
      <c r="AW554" s="1"/>
      <c r="BJ554" s="1"/>
    </row>
    <row r="555" spans="49:62" ht="14.25" customHeight="1" x14ac:dyDescent="0.3">
      <c r="AW555" s="1"/>
      <c r="BJ555" s="1"/>
    </row>
    <row r="556" spans="49:62" ht="14.25" customHeight="1" x14ac:dyDescent="0.3">
      <c r="AW556" s="1"/>
      <c r="BJ556" s="1"/>
    </row>
    <row r="557" spans="49:62" ht="14.25" customHeight="1" x14ac:dyDescent="0.3">
      <c r="AW557" s="1"/>
      <c r="BJ557" s="1"/>
    </row>
    <row r="558" spans="49:62" ht="14.25" customHeight="1" x14ac:dyDescent="0.3">
      <c r="AW558" s="1"/>
      <c r="BJ558" s="1"/>
    </row>
    <row r="559" spans="49:62" ht="14.25" customHeight="1" x14ac:dyDescent="0.3">
      <c r="AW559" s="1"/>
      <c r="BJ559" s="1"/>
    </row>
    <row r="560" spans="49:62" ht="14.25" customHeight="1" x14ac:dyDescent="0.3">
      <c r="AW560" s="1"/>
      <c r="BJ560" s="1"/>
    </row>
    <row r="561" spans="49:62" ht="14.25" customHeight="1" x14ac:dyDescent="0.3">
      <c r="AW561" s="1"/>
      <c r="BJ561" s="1"/>
    </row>
    <row r="562" spans="49:62" ht="14.25" customHeight="1" x14ac:dyDescent="0.3">
      <c r="AW562" s="1"/>
      <c r="BJ562" s="1"/>
    </row>
    <row r="563" spans="49:62" ht="14.25" customHeight="1" x14ac:dyDescent="0.3">
      <c r="AW563" s="1"/>
      <c r="BJ563" s="1"/>
    </row>
    <row r="564" spans="49:62" ht="14.25" customHeight="1" x14ac:dyDescent="0.3">
      <c r="AW564" s="1"/>
      <c r="BJ564" s="1"/>
    </row>
    <row r="565" spans="49:62" ht="14.25" customHeight="1" x14ac:dyDescent="0.3">
      <c r="AW565" s="1"/>
      <c r="BJ565" s="1"/>
    </row>
    <row r="566" spans="49:62" ht="14.25" customHeight="1" x14ac:dyDescent="0.3">
      <c r="AW566" s="1"/>
      <c r="BJ566" s="1"/>
    </row>
    <row r="567" spans="49:62" ht="14.25" customHeight="1" x14ac:dyDescent="0.3">
      <c r="AW567" s="1"/>
      <c r="BJ567" s="1"/>
    </row>
    <row r="568" spans="49:62" ht="14.25" customHeight="1" x14ac:dyDescent="0.3">
      <c r="AW568" s="1"/>
      <c r="BJ568" s="1"/>
    </row>
    <row r="569" spans="49:62" ht="14.25" customHeight="1" x14ac:dyDescent="0.3">
      <c r="AW569" s="1"/>
      <c r="BJ569" s="1"/>
    </row>
    <row r="570" spans="49:62" ht="14.25" customHeight="1" x14ac:dyDescent="0.3">
      <c r="AW570" s="1"/>
      <c r="BJ570" s="1"/>
    </row>
    <row r="571" spans="49:62" ht="14.25" customHeight="1" x14ac:dyDescent="0.3">
      <c r="AW571" s="1"/>
      <c r="BJ571" s="1"/>
    </row>
    <row r="572" spans="49:62" ht="14.25" customHeight="1" x14ac:dyDescent="0.3">
      <c r="AW572" s="1"/>
      <c r="BJ572" s="1"/>
    </row>
    <row r="573" spans="49:62" ht="14.25" customHeight="1" x14ac:dyDescent="0.3">
      <c r="AW573" s="1"/>
      <c r="BJ573" s="1"/>
    </row>
    <row r="574" spans="49:62" ht="14.25" customHeight="1" x14ac:dyDescent="0.3">
      <c r="AW574" s="1"/>
      <c r="BJ574" s="1"/>
    </row>
    <row r="575" spans="49:62" ht="14.25" customHeight="1" x14ac:dyDescent="0.3">
      <c r="AW575" s="1"/>
      <c r="BJ575" s="1"/>
    </row>
    <row r="576" spans="49:62" ht="14.25" customHeight="1" x14ac:dyDescent="0.3">
      <c r="AW576" s="1"/>
      <c r="BJ576" s="1"/>
    </row>
    <row r="577" spans="49:62" ht="14.25" customHeight="1" x14ac:dyDescent="0.3">
      <c r="AW577" s="1"/>
      <c r="BJ577" s="1"/>
    </row>
    <row r="578" spans="49:62" ht="14.25" customHeight="1" x14ac:dyDescent="0.3">
      <c r="AW578" s="1"/>
      <c r="BJ578" s="1"/>
    </row>
    <row r="579" spans="49:62" ht="14.25" customHeight="1" x14ac:dyDescent="0.3">
      <c r="AW579" s="1"/>
      <c r="BJ579" s="1"/>
    </row>
    <row r="580" spans="49:62" ht="14.25" customHeight="1" x14ac:dyDescent="0.3">
      <c r="AW580" s="1"/>
      <c r="BJ580" s="1"/>
    </row>
    <row r="581" spans="49:62" ht="14.25" customHeight="1" x14ac:dyDescent="0.3">
      <c r="AW581" s="1"/>
      <c r="BJ581" s="1"/>
    </row>
    <row r="582" spans="49:62" ht="14.25" customHeight="1" x14ac:dyDescent="0.3">
      <c r="AW582" s="1"/>
      <c r="BJ582" s="1"/>
    </row>
    <row r="583" spans="49:62" ht="14.25" customHeight="1" x14ac:dyDescent="0.3">
      <c r="AW583" s="1"/>
      <c r="BJ583" s="1"/>
    </row>
    <row r="584" spans="49:62" ht="14.25" customHeight="1" x14ac:dyDescent="0.3">
      <c r="AW584" s="1"/>
      <c r="BJ584" s="1"/>
    </row>
    <row r="585" spans="49:62" ht="14.25" customHeight="1" x14ac:dyDescent="0.3">
      <c r="AW585" s="1"/>
      <c r="BJ585" s="1"/>
    </row>
    <row r="586" spans="49:62" ht="14.25" customHeight="1" x14ac:dyDescent="0.3">
      <c r="AW586" s="1"/>
      <c r="BJ586" s="1"/>
    </row>
    <row r="587" spans="49:62" ht="14.25" customHeight="1" x14ac:dyDescent="0.3">
      <c r="AW587" s="1"/>
      <c r="BJ587" s="1"/>
    </row>
    <row r="588" spans="49:62" ht="14.25" customHeight="1" x14ac:dyDescent="0.3">
      <c r="AW588" s="1"/>
      <c r="BJ588" s="1"/>
    </row>
    <row r="589" spans="49:62" ht="14.25" customHeight="1" x14ac:dyDescent="0.3">
      <c r="AW589" s="1"/>
      <c r="BJ589" s="1"/>
    </row>
    <row r="590" spans="49:62" ht="14.25" customHeight="1" x14ac:dyDescent="0.3">
      <c r="AW590" s="1"/>
      <c r="BJ590" s="1"/>
    </row>
    <row r="591" spans="49:62" ht="14.25" customHeight="1" x14ac:dyDescent="0.3">
      <c r="AW591" s="1"/>
      <c r="BJ591" s="1"/>
    </row>
    <row r="592" spans="49:62" ht="14.25" customHeight="1" x14ac:dyDescent="0.3">
      <c r="AW592" s="1"/>
      <c r="BJ592" s="1"/>
    </row>
    <row r="593" spans="49:62" ht="14.25" customHeight="1" x14ac:dyDescent="0.3">
      <c r="AW593" s="1"/>
      <c r="BJ593" s="1"/>
    </row>
    <row r="594" spans="49:62" ht="14.25" customHeight="1" x14ac:dyDescent="0.3">
      <c r="AW594" s="1"/>
      <c r="BJ594" s="1"/>
    </row>
    <row r="595" spans="49:62" ht="14.25" customHeight="1" x14ac:dyDescent="0.3">
      <c r="AW595" s="1"/>
      <c r="BJ595" s="1"/>
    </row>
    <row r="596" spans="49:62" ht="14.25" customHeight="1" x14ac:dyDescent="0.3">
      <c r="AW596" s="1"/>
      <c r="BJ596" s="1"/>
    </row>
    <row r="597" spans="49:62" ht="14.25" customHeight="1" x14ac:dyDescent="0.3">
      <c r="AW597" s="1"/>
      <c r="BJ597" s="1"/>
    </row>
    <row r="598" spans="49:62" ht="14.25" customHeight="1" x14ac:dyDescent="0.3">
      <c r="AW598" s="1"/>
      <c r="BJ598" s="1"/>
    </row>
    <row r="599" spans="49:62" ht="14.25" customHeight="1" x14ac:dyDescent="0.3">
      <c r="AW599" s="1"/>
      <c r="BJ599" s="1"/>
    </row>
    <row r="600" spans="49:62" ht="14.25" customHeight="1" x14ac:dyDescent="0.3">
      <c r="AW600" s="1"/>
      <c r="BJ600" s="1"/>
    </row>
    <row r="601" spans="49:62" ht="14.25" customHeight="1" x14ac:dyDescent="0.3">
      <c r="AW601" s="1"/>
      <c r="BJ601" s="1"/>
    </row>
    <row r="602" spans="49:62" ht="14.25" customHeight="1" x14ac:dyDescent="0.3">
      <c r="AW602" s="1"/>
      <c r="BJ602" s="1"/>
    </row>
    <row r="603" spans="49:62" ht="14.25" customHeight="1" x14ac:dyDescent="0.3">
      <c r="AW603" s="1"/>
      <c r="BJ603" s="1"/>
    </row>
    <row r="604" spans="49:62" ht="14.25" customHeight="1" x14ac:dyDescent="0.3">
      <c r="AW604" s="1"/>
      <c r="BJ604" s="1"/>
    </row>
    <row r="605" spans="49:62" ht="14.25" customHeight="1" x14ac:dyDescent="0.3">
      <c r="AW605" s="1"/>
      <c r="BJ605" s="1"/>
    </row>
    <row r="606" spans="49:62" ht="14.25" customHeight="1" x14ac:dyDescent="0.3">
      <c r="AW606" s="1"/>
      <c r="BJ606" s="1"/>
    </row>
    <row r="607" spans="49:62" ht="14.25" customHeight="1" x14ac:dyDescent="0.3">
      <c r="AW607" s="1"/>
      <c r="BJ607" s="1"/>
    </row>
    <row r="608" spans="49:62" ht="14.25" customHeight="1" x14ac:dyDescent="0.3">
      <c r="AW608" s="1"/>
      <c r="BJ608" s="1"/>
    </row>
    <row r="609" spans="49:62" ht="14.25" customHeight="1" x14ac:dyDescent="0.3">
      <c r="AW609" s="1"/>
      <c r="BJ609" s="1"/>
    </row>
    <row r="610" spans="49:62" ht="14.25" customHeight="1" x14ac:dyDescent="0.3">
      <c r="AW610" s="1"/>
      <c r="BJ610" s="1"/>
    </row>
    <row r="611" spans="49:62" ht="14.25" customHeight="1" x14ac:dyDescent="0.3">
      <c r="AW611" s="1"/>
      <c r="BJ611" s="1"/>
    </row>
    <row r="612" spans="49:62" ht="14.25" customHeight="1" x14ac:dyDescent="0.3">
      <c r="AW612" s="1"/>
      <c r="BJ612" s="1"/>
    </row>
    <row r="613" spans="49:62" ht="14.25" customHeight="1" x14ac:dyDescent="0.3">
      <c r="AW613" s="1"/>
      <c r="BJ613" s="1"/>
    </row>
    <row r="614" spans="49:62" ht="14.25" customHeight="1" x14ac:dyDescent="0.3">
      <c r="AW614" s="1"/>
      <c r="BJ614" s="1"/>
    </row>
    <row r="615" spans="49:62" ht="14.25" customHeight="1" x14ac:dyDescent="0.3">
      <c r="AW615" s="1"/>
      <c r="BJ615" s="1"/>
    </row>
    <row r="616" spans="49:62" ht="14.25" customHeight="1" x14ac:dyDescent="0.3">
      <c r="AW616" s="1"/>
      <c r="BJ616" s="1"/>
    </row>
    <row r="617" spans="49:62" ht="14.25" customHeight="1" x14ac:dyDescent="0.3">
      <c r="AW617" s="1"/>
      <c r="BJ617" s="1"/>
    </row>
    <row r="618" spans="49:62" ht="14.25" customHeight="1" x14ac:dyDescent="0.3">
      <c r="AW618" s="1"/>
      <c r="BJ618" s="1"/>
    </row>
    <row r="619" spans="49:62" ht="14.25" customHeight="1" x14ac:dyDescent="0.3">
      <c r="AW619" s="1"/>
      <c r="BJ619" s="1"/>
    </row>
    <row r="620" spans="49:62" ht="14.25" customHeight="1" x14ac:dyDescent="0.3">
      <c r="AW620" s="1"/>
      <c r="BJ620" s="1"/>
    </row>
    <row r="621" spans="49:62" ht="14.25" customHeight="1" x14ac:dyDescent="0.3">
      <c r="AW621" s="1"/>
      <c r="BJ621" s="1"/>
    </row>
    <row r="622" spans="49:62" ht="14.25" customHeight="1" x14ac:dyDescent="0.3">
      <c r="AW622" s="1"/>
      <c r="BJ622" s="1"/>
    </row>
    <row r="623" spans="49:62" ht="14.25" customHeight="1" x14ac:dyDescent="0.3">
      <c r="AW623" s="1"/>
      <c r="BJ623" s="1"/>
    </row>
    <row r="624" spans="49:62" ht="14.25" customHeight="1" x14ac:dyDescent="0.3">
      <c r="AW624" s="1"/>
      <c r="BJ624" s="1"/>
    </row>
    <row r="625" spans="49:62" ht="14.25" customHeight="1" x14ac:dyDescent="0.3">
      <c r="AW625" s="1"/>
      <c r="BJ625" s="1"/>
    </row>
    <row r="626" spans="49:62" ht="14.25" customHeight="1" x14ac:dyDescent="0.3">
      <c r="AW626" s="1"/>
      <c r="BJ626" s="1"/>
    </row>
    <row r="627" spans="49:62" ht="14.25" customHeight="1" x14ac:dyDescent="0.3">
      <c r="AW627" s="1"/>
      <c r="BJ627" s="1"/>
    </row>
    <row r="628" spans="49:62" ht="14.25" customHeight="1" x14ac:dyDescent="0.3">
      <c r="AW628" s="1"/>
      <c r="BJ628" s="1"/>
    </row>
    <row r="629" spans="49:62" ht="14.25" customHeight="1" x14ac:dyDescent="0.3">
      <c r="AW629" s="1"/>
      <c r="BJ629" s="1"/>
    </row>
    <row r="630" spans="49:62" ht="14.25" customHeight="1" x14ac:dyDescent="0.3">
      <c r="AW630" s="1"/>
      <c r="BJ630" s="1"/>
    </row>
    <row r="631" spans="49:62" ht="14.25" customHeight="1" x14ac:dyDescent="0.3">
      <c r="AW631" s="1"/>
      <c r="BJ631" s="1"/>
    </row>
    <row r="632" spans="49:62" ht="14.25" customHeight="1" x14ac:dyDescent="0.3">
      <c r="AW632" s="1"/>
      <c r="BJ632" s="1"/>
    </row>
    <row r="633" spans="49:62" ht="14.25" customHeight="1" x14ac:dyDescent="0.3">
      <c r="AW633" s="1"/>
      <c r="BJ633" s="1"/>
    </row>
    <row r="634" spans="49:62" ht="14.25" customHeight="1" x14ac:dyDescent="0.3">
      <c r="AW634" s="1"/>
      <c r="BJ634" s="1"/>
    </row>
    <row r="635" spans="49:62" ht="14.25" customHeight="1" x14ac:dyDescent="0.3">
      <c r="AW635" s="1"/>
      <c r="BJ635" s="1"/>
    </row>
    <row r="636" spans="49:62" ht="14.25" customHeight="1" x14ac:dyDescent="0.3">
      <c r="AW636" s="1"/>
      <c r="BJ636" s="1"/>
    </row>
    <row r="637" spans="49:62" ht="14.25" customHeight="1" x14ac:dyDescent="0.3">
      <c r="AW637" s="1"/>
      <c r="BJ637" s="1"/>
    </row>
    <row r="638" spans="49:62" ht="14.25" customHeight="1" x14ac:dyDescent="0.3">
      <c r="AW638" s="1"/>
      <c r="BJ638" s="1"/>
    </row>
    <row r="639" spans="49:62" ht="14.25" customHeight="1" x14ac:dyDescent="0.3">
      <c r="AW639" s="1"/>
      <c r="BJ639" s="1"/>
    </row>
    <row r="640" spans="49:62" ht="14.25" customHeight="1" x14ac:dyDescent="0.3">
      <c r="AW640" s="1"/>
      <c r="BJ640" s="1"/>
    </row>
    <row r="641" spans="49:62" ht="14.25" customHeight="1" x14ac:dyDescent="0.3">
      <c r="AW641" s="1"/>
      <c r="BJ641" s="1"/>
    </row>
    <row r="642" spans="49:62" ht="14.25" customHeight="1" x14ac:dyDescent="0.3">
      <c r="AW642" s="1"/>
      <c r="BJ642" s="1"/>
    </row>
    <row r="643" spans="49:62" ht="14.25" customHeight="1" x14ac:dyDescent="0.3">
      <c r="AW643" s="1"/>
      <c r="BJ643" s="1"/>
    </row>
    <row r="644" spans="49:62" ht="14.25" customHeight="1" x14ac:dyDescent="0.3">
      <c r="AW644" s="1"/>
      <c r="BJ644" s="1"/>
    </row>
    <row r="645" spans="49:62" ht="14.25" customHeight="1" x14ac:dyDescent="0.3">
      <c r="AW645" s="1"/>
      <c r="BJ645" s="1"/>
    </row>
    <row r="646" spans="49:62" ht="14.25" customHeight="1" x14ac:dyDescent="0.3">
      <c r="AW646" s="1"/>
      <c r="BJ646" s="1"/>
    </row>
    <row r="647" spans="49:62" ht="14.25" customHeight="1" x14ac:dyDescent="0.3">
      <c r="AW647" s="1"/>
      <c r="BJ647" s="1"/>
    </row>
    <row r="648" spans="49:62" ht="14.25" customHeight="1" x14ac:dyDescent="0.3">
      <c r="AW648" s="1"/>
      <c r="BJ648" s="1"/>
    </row>
    <row r="649" spans="49:62" ht="14.25" customHeight="1" x14ac:dyDescent="0.3">
      <c r="AW649" s="1"/>
      <c r="BJ649" s="1"/>
    </row>
    <row r="650" spans="49:62" ht="14.25" customHeight="1" x14ac:dyDescent="0.3">
      <c r="AW650" s="1"/>
      <c r="BJ650" s="1"/>
    </row>
    <row r="651" spans="49:62" ht="14.25" customHeight="1" x14ac:dyDescent="0.3">
      <c r="AW651" s="1"/>
      <c r="BJ651" s="1"/>
    </row>
    <row r="652" spans="49:62" ht="14.25" customHeight="1" x14ac:dyDescent="0.3">
      <c r="AW652" s="1"/>
      <c r="BJ652" s="1"/>
    </row>
    <row r="653" spans="49:62" ht="14.25" customHeight="1" x14ac:dyDescent="0.3">
      <c r="AW653" s="1"/>
      <c r="BJ653" s="1"/>
    </row>
    <row r="654" spans="49:62" ht="14.25" customHeight="1" x14ac:dyDescent="0.3">
      <c r="AW654" s="1"/>
      <c r="BJ654" s="1"/>
    </row>
    <row r="655" spans="49:62" ht="14.25" customHeight="1" x14ac:dyDescent="0.3">
      <c r="AW655" s="1"/>
      <c r="BJ655" s="1"/>
    </row>
    <row r="656" spans="49:62" ht="14.25" customHeight="1" x14ac:dyDescent="0.3">
      <c r="AW656" s="1"/>
      <c r="BJ656" s="1"/>
    </row>
    <row r="657" spans="49:62" ht="14.25" customHeight="1" x14ac:dyDescent="0.3">
      <c r="AW657" s="1"/>
      <c r="BJ657" s="1"/>
    </row>
    <row r="658" spans="49:62" ht="14.25" customHeight="1" x14ac:dyDescent="0.3">
      <c r="AW658" s="1"/>
      <c r="BJ658" s="1"/>
    </row>
    <row r="659" spans="49:62" ht="14.25" customHeight="1" x14ac:dyDescent="0.3">
      <c r="AW659" s="1"/>
      <c r="BJ659" s="1"/>
    </row>
    <row r="660" spans="49:62" ht="14.25" customHeight="1" x14ac:dyDescent="0.3">
      <c r="AW660" s="1"/>
      <c r="BJ660" s="1"/>
    </row>
    <row r="661" spans="49:62" ht="14.25" customHeight="1" x14ac:dyDescent="0.3">
      <c r="AW661" s="1"/>
      <c r="BJ661" s="1"/>
    </row>
    <row r="662" spans="49:62" ht="14.25" customHeight="1" x14ac:dyDescent="0.3">
      <c r="AW662" s="1"/>
      <c r="BJ662" s="1"/>
    </row>
    <row r="663" spans="49:62" ht="14.25" customHeight="1" x14ac:dyDescent="0.3">
      <c r="AW663" s="1"/>
      <c r="BJ663" s="1"/>
    </row>
    <row r="664" spans="49:62" ht="14.25" customHeight="1" x14ac:dyDescent="0.3">
      <c r="AW664" s="1"/>
      <c r="BJ664" s="1"/>
    </row>
    <row r="665" spans="49:62" ht="14.25" customHeight="1" x14ac:dyDescent="0.3">
      <c r="AW665" s="1"/>
      <c r="BJ665" s="1"/>
    </row>
    <row r="666" spans="49:62" ht="14.25" customHeight="1" x14ac:dyDescent="0.3">
      <c r="AW666" s="1"/>
      <c r="BJ666" s="1"/>
    </row>
    <row r="667" spans="49:62" ht="14.25" customHeight="1" x14ac:dyDescent="0.3">
      <c r="AW667" s="1"/>
      <c r="BJ667" s="1"/>
    </row>
    <row r="668" spans="49:62" ht="14.25" customHeight="1" x14ac:dyDescent="0.3">
      <c r="AW668" s="1"/>
      <c r="BJ668" s="1"/>
    </row>
    <row r="669" spans="49:62" ht="14.25" customHeight="1" x14ac:dyDescent="0.3">
      <c r="AW669" s="1"/>
      <c r="BJ669" s="1"/>
    </row>
    <row r="670" spans="49:62" ht="14.25" customHeight="1" x14ac:dyDescent="0.3">
      <c r="AW670" s="1"/>
      <c r="BJ670" s="1"/>
    </row>
    <row r="671" spans="49:62" ht="14.25" customHeight="1" x14ac:dyDescent="0.3">
      <c r="AW671" s="1"/>
      <c r="BJ671" s="1"/>
    </row>
    <row r="672" spans="49:62" ht="14.25" customHeight="1" x14ac:dyDescent="0.3">
      <c r="AW672" s="1"/>
      <c r="BJ672" s="1"/>
    </row>
    <row r="673" spans="49:62" ht="14.25" customHeight="1" x14ac:dyDescent="0.3">
      <c r="AW673" s="1"/>
      <c r="BJ673" s="1"/>
    </row>
    <row r="674" spans="49:62" ht="14.25" customHeight="1" x14ac:dyDescent="0.3">
      <c r="AW674" s="1"/>
      <c r="BJ674" s="1"/>
    </row>
    <row r="675" spans="49:62" ht="14.25" customHeight="1" x14ac:dyDescent="0.3">
      <c r="AW675" s="1"/>
      <c r="BJ675" s="1"/>
    </row>
    <row r="676" spans="49:62" ht="14.25" customHeight="1" x14ac:dyDescent="0.3">
      <c r="AW676" s="1"/>
      <c r="BJ676" s="1"/>
    </row>
    <row r="677" spans="49:62" ht="14.25" customHeight="1" x14ac:dyDescent="0.3">
      <c r="AW677" s="1"/>
      <c r="BJ677" s="1"/>
    </row>
    <row r="678" spans="49:62" ht="14.25" customHeight="1" x14ac:dyDescent="0.3">
      <c r="AW678" s="1"/>
      <c r="BJ678" s="1"/>
    </row>
    <row r="679" spans="49:62" ht="14.25" customHeight="1" x14ac:dyDescent="0.3">
      <c r="AW679" s="1"/>
      <c r="BJ679" s="1"/>
    </row>
    <row r="680" spans="49:62" ht="14.25" customHeight="1" x14ac:dyDescent="0.3">
      <c r="AW680" s="1"/>
      <c r="BJ680" s="1"/>
    </row>
    <row r="681" spans="49:62" ht="14.25" customHeight="1" x14ac:dyDescent="0.3">
      <c r="AW681" s="1"/>
      <c r="BJ681" s="1"/>
    </row>
    <row r="682" spans="49:62" ht="14.25" customHeight="1" x14ac:dyDescent="0.3">
      <c r="AW682" s="1"/>
      <c r="BJ682" s="1"/>
    </row>
    <row r="683" spans="49:62" ht="14.25" customHeight="1" x14ac:dyDescent="0.3">
      <c r="AW683" s="1"/>
      <c r="BJ683" s="1"/>
    </row>
    <row r="684" spans="49:62" ht="14.25" customHeight="1" x14ac:dyDescent="0.3">
      <c r="AW684" s="1"/>
      <c r="BJ684" s="1"/>
    </row>
    <row r="685" spans="49:62" ht="14.25" customHeight="1" x14ac:dyDescent="0.3">
      <c r="AW685" s="1"/>
      <c r="BJ685" s="1"/>
    </row>
    <row r="686" spans="49:62" ht="14.25" customHeight="1" x14ac:dyDescent="0.3">
      <c r="AW686" s="1"/>
      <c r="BJ686" s="1"/>
    </row>
    <row r="687" spans="49:62" ht="14.25" customHeight="1" x14ac:dyDescent="0.3">
      <c r="AW687" s="1"/>
      <c r="BJ687" s="1"/>
    </row>
    <row r="688" spans="49:62" ht="14.25" customHeight="1" x14ac:dyDescent="0.3">
      <c r="AW688" s="1"/>
      <c r="BJ688" s="1"/>
    </row>
    <row r="689" spans="49:62" ht="14.25" customHeight="1" x14ac:dyDescent="0.3">
      <c r="AW689" s="1"/>
      <c r="BJ689" s="1"/>
    </row>
    <row r="690" spans="49:62" ht="14.25" customHeight="1" x14ac:dyDescent="0.3">
      <c r="AW690" s="1"/>
      <c r="BJ690" s="1"/>
    </row>
    <row r="691" spans="49:62" ht="14.25" customHeight="1" x14ac:dyDescent="0.3">
      <c r="AW691" s="1"/>
      <c r="BJ691" s="1"/>
    </row>
    <row r="692" spans="49:62" ht="14.25" customHeight="1" x14ac:dyDescent="0.3">
      <c r="AW692" s="1"/>
      <c r="BJ692" s="1"/>
    </row>
    <row r="693" spans="49:62" ht="14.25" customHeight="1" x14ac:dyDescent="0.3">
      <c r="AW693" s="1"/>
      <c r="BJ693" s="1"/>
    </row>
    <row r="694" spans="49:62" ht="14.25" customHeight="1" x14ac:dyDescent="0.3">
      <c r="AW694" s="1"/>
      <c r="BJ694" s="1"/>
    </row>
    <row r="695" spans="49:62" ht="14.25" customHeight="1" x14ac:dyDescent="0.3">
      <c r="AW695" s="1"/>
      <c r="BJ695" s="1"/>
    </row>
    <row r="696" spans="49:62" ht="14.25" customHeight="1" x14ac:dyDescent="0.3">
      <c r="AW696" s="1"/>
      <c r="BJ696" s="1"/>
    </row>
    <row r="697" spans="49:62" ht="14.25" customHeight="1" x14ac:dyDescent="0.3">
      <c r="AW697" s="1"/>
      <c r="BJ697" s="1"/>
    </row>
    <row r="698" spans="49:62" ht="14.25" customHeight="1" x14ac:dyDescent="0.3">
      <c r="AW698" s="1"/>
      <c r="BJ698" s="1"/>
    </row>
    <row r="699" spans="49:62" ht="14.25" customHeight="1" x14ac:dyDescent="0.3">
      <c r="AW699" s="1"/>
      <c r="BJ699" s="1"/>
    </row>
    <row r="700" spans="49:62" ht="14.25" customHeight="1" x14ac:dyDescent="0.3">
      <c r="AW700" s="1"/>
      <c r="BJ700" s="1"/>
    </row>
    <row r="701" spans="49:62" ht="14.25" customHeight="1" x14ac:dyDescent="0.3">
      <c r="AW701" s="1"/>
      <c r="BJ701" s="1"/>
    </row>
    <row r="702" spans="49:62" ht="14.25" customHeight="1" x14ac:dyDescent="0.3">
      <c r="AW702" s="1"/>
      <c r="BJ702" s="1"/>
    </row>
    <row r="703" spans="49:62" ht="14.25" customHeight="1" x14ac:dyDescent="0.3">
      <c r="AW703" s="1"/>
      <c r="BJ703" s="1"/>
    </row>
    <row r="704" spans="49:62" ht="14.25" customHeight="1" x14ac:dyDescent="0.3">
      <c r="AW704" s="1"/>
      <c r="BJ704" s="1"/>
    </row>
    <row r="705" spans="49:62" ht="14.25" customHeight="1" x14ac:dyDescent="0.3">
      <c r="AW705" s="1"/>
      <c r="BJ705" s="1"/>
    </row>
    <row r="706" spans="49:62" ht="14.25" customHeight="1" x14ac:dyDescent="0.3">
      <c r="AW706" s="1"/>
      <c r="BJ706" s="1"/>
    </row>
    <row r="707" spans="49:62" ht="14.25" customHeight="1" x14ac:dyDescent="0.3">
      <c r="AW707" s="1"/>
      <c r="BJ707" s="1"/>
    </row>
    <row r="708" spans="49:62" ht="14.25" customHeight="1" x14ac:dyDescent="0.3">
      <c r="AW708" s="1"/>
      <c r="BJ708" s="1"/>
    </row>
    <row r="709" spans="49:62" ht="14.25" customHeight="1" x14ac:dyDescent="0.3">
      <c r="AW709" s="1"/>
      <c r="BJ709" s="1"/>
    </row>
    <row r="710" spans="49:62" ht="14.25" customHeight="1" x14ac:dyDescent="0.3">
      <c r="AW710" s="1"/>
      <c r="BJ710" s="1"/>
    </row>
    <row r="711" spans="49:62" ht="14.25" customHeight="1" x14ac:dyDescent="0.3">
      <c r="AW711" s="1"/>
      <c r="BJ711" s="1"/>
    </row>
    <row r="712" spans="49:62" ht="14.25" customHeight="1" x14ac:dyDescent="0.3">
      <c r="AW712" s="1"/>
      <c r="BJ712" s="1"/>
    </row>
    <row r="713" spans="49:62" ht="14.25" customHeight="1" x14ac:dyDescent="0.3">
      <c r="AW713" s="1"/>
      <c r="BJ713" s="1"/>
    </row>
    <row r="714" spans="49:62" ht="14.25" customHeight="1" x14ac:dyDescent="0.3">
      <c r="AW714" s="1"/>
      <c r="BJ714" s="1"/>
    </row>
    <row r="715" spans="49:62" ht="14.25" customHeight="1" x14ac:dyDescent="0.3">
      <c r="AW715" s="1"/>
      <c r="BJ715" s="1"/>
    </row>
    <row r="716" spans="49:62" ht="14.25" customHeight="1" x14ac:dyDescent="0.3">
      <c r="AW716" s="1"/>
      <c r="BJ716" s="1"/>
    </row>
    <row r="717" spans="49:62" ht="14.25" customHeight="1" x14ac:dyDescent="0.3">
      <c r="AW717" s="1"/>
      <c r="BJ717" s="1"/>
    </row>
    <row r="718" spans="49:62" ht="14.25" customHeight="1" x14ac:dyDescent="0.3">
      <c r="AW718" s="1"/>
      <c r="BJ718" s="1"/>
    </row>
    <row r="719" spans="49:62" ht="14.25" customHeight="1" x14ac:dyDescent="0.3">
      <c r="AW719" s="1"/>
      <c r="BJ719" s="1"/>
    </row>
    <row r="720" spans="49:62" ht="14.25" customHeight="1" x14ac:dyDescent="0.3">
      <c r="AW720" s="1"/>
      <c r="BJ720" s="1"/>
    </row>
    <row r="721" spans="49:62" ht="14.25" customHeight="1" x14ac:dyDescent="0.3">
      <c r="AW721" s="1"/>
      <c r="BJ721" s="1"/>
    </row>
    <row r="722" spans="49:62" ht="14.25" customHeight="1" x14ac:dyDescent="0.3">
      <c r="AW722" s="1"/>
      <c r="BJ722" s="1"/>
    </row>
    <row r="723" spans="49:62" ht="14.25" customHeight="1" x14ac:dyDescent="0.3">
      <c r="AW723" s="1"/>
      <c r="BJ723" s="1"/>
    </row>
    <row r="724" spans="49:62" ht="14.25" customHeight="1" x14ac:dyDescent="0.3">
      <c r="AW724" s="1"/>
      <c r="BJ724" s="1"/>
    </row>
    <row r="725" spans="49:62" ht="14.25" customHeight="1" x14ac:dyDescent="0.3">
      <c r="AW725" s="1"/>
      <c r="BJ725" s="1"/>
    </row>
    <row r="726" spans="49:62" ht="14.25" customHeight="1" x14ac:dyDescent="0.3">
      <c r="AW726" s="1"/>
      <c r="BJ726" s="1"/>
    </row>
    <row r="727" spans="49:62" ht="14.25" customHeight="1" x14ac:dyDescent="0.3">
      <c r="AW727" s="1"/>
      <c r="BJ727" s="1"/>
    </row>
    <row r="728" spans="49:62" ht="14.25" customHeight="1" x14ac:dyDescent="0.3">
      <c r="AW728" s="1"/>
      <c r="BJ728" s="1"/>
    </row>
    <row r="729" spans="49:62" ht="14.25" customHeight="1" x14ac:dyDescent="0.3">
      <c r="AW729" s="1"/>
      <c r="BJ729" s="1"/>
    </row>
    <row r="730" spans="49:62" ht="14.25" customHeight="1" x14ac:dyDescent="0.3">
      <c r="AW730" s="1"/>
      <c r="BJ730" s="1"/>
    </row>
    <row r="731" spans="49:62" ht="14.25" customHeight="1" x14ac:dyDescent="0.3">
      <c r="AW731" s="1"/>
      <c r="BJ731" s="1"/>
    </row>
    <row r="732" spans="49:62" ht="14.25" customHeight="1" x14ac:dyDescent="0.3">
      <c r="AW732" s="1"/>
      <c r="BJ732" s="1"/>
    </row>
    <row r="733" spans="49:62" ht="14.25" customHeight="1" x14ac:dyDescent="0.3">
      <c r="AW733" s="1"/>
      <c r="BJ733" s="1"/>
    </row>
    <row r="734" spans="49:62" ht="14.25" customHeight="1" x14ac:dyDescent="0.3">
      <c r="AW734" s="1"/>
      <c r="BJ734" s="1"/>
    </row>
    <row r="735" spans="49:62" ht="14.25" customHeight="1" x14ac:dyDescent="0.3">
      <c r="AW735" s="1"/>
      <c r="BJ735" s="1"/>
    </row>
    <row r="736" spans="49:62" ht="14.25" customHeight="1" x14ac:dyDescent="0.3">
      <c r="AW736" s="1"/>
      <c r="BJ736" s="1"/>
    </row>
    <row r="737" spans="49:62" ht="14.25" customHeight="1" x14ac:dyDescent="0.3">
      <c r="AW737" s="1"/>
      <c r="BJ737" s="1"/>
    </row>
    <row r="738" spans="49:62" ht="14.25" customHeight="1" x14ac:dyDescent="0.3">
      <c r="AW738" s="1"/>
      <c r="BJ738" s="1"/>
    </row>
    <row r="739" spans="49:62" ht="14.25" customHeight="1" x14ac:dyDescent="0.3">
      <c r="AW739" s="1"/>
      <c r="BJ739" s="1"/>
    </row>
    <row r="740" spans="49:62" ht="14.25" customHeight="1" x14ac:dyDescent="0.3">
      <c r="AW740" s="1"/>
      <c r="BJ740" s="1"/>
    </row>
    <row r="741" spans="49:62" ht="14.25" customHeight="1" x14ac:dyDescent="0.3">
      <c r="AW741" s="1"/>
      <c r="BJ741" s="1"/>
    </row>
    <row r="742" spans="49:62" ht="14.25" customHeight="1" x14ac:dyDescent="0.3">
      <c r="AW742" s="1"/>
      <c r="BJ742" s="1"/>
    </row>
    <row r="743" spans="49:62" ht="14.25" customHeight="1" x14ac:dyDescent="0.3">
      <c r="AW743" s="1"/>
      <c r="BJ743" s="1"/>
    </row>
    <row r="744" spans="49:62" ht="14.25" customHeight="1" x14ac:dyDescent="0.3">
      <c r="AW744" s="1"/>
      <c r="BJ744" s="1"/>
    </row>
    <row r="745" spans="49:62" ht="14.25" customHeight="1" x14ac:dyDescent="0.3">
      <c r="AW745" s="1"/>
      <c r="BJ745" s="1"/>
    </row>
    <row r="746" spans="49:62" ht="14.25" customHeight="1" x14ac:dyDescent="0.3">
      <c r="AW746" s="1"/>
      <c r="BJ746" s="1"/>
    </row>
    <row r="747" spans="49:62" ht="14.25" customHeight="1" x14ac:dyDescent="0.3">
      <c r="AW747" s="1"/>
      <c r="BJ747" s="1"/>
    </row>
    <row r="748" spans="49:62" ht="14.25" customHeight="1" x14ac:dyDescent="0.3">
      <c r="AW748" s="1"/>
      <c r="BJ748" s="1"/>
    </row>
    <row r="749" spans="49:62" ht="14.25" customHeight="1" x14ac:dyDescent="0.3">
      <c r="AW749" s="1"/>
      <c r="BJ749" s="1"/>
    </row>
    <row r="750" spans="49:62" ht="14.25" customHeight="1" x14ac:dyDescent="0.3">
      <c r="AW750" s="1"/>
      <c r="BJ750" s="1"/>
    </row>
    <row r="751" spans="49:62" ht="14.25" customHeight="1" x14ac:dyDescent="0.3">
      <c r="AW751" s="1"/>
      <c r="BJ751" s="1"/>
    </row>
    <row r="752" spans="49:62" ht="14.25" customHeight="1" x14ac:dyDescent="0.3">
      <c r="AW752" s="1"/>
      <c r="BJ752" s="1"/>
    </row>
    <row r="753" spans="49:62" ht="14.25" customHeight="1" x14ac:dyDescent="0.3">
      <c r="AW753" s="1"/>
      <c r="BJ753" s="1"/>
    </row>
    <row r="754" spans="49:62" ht="14.25" customHeight="1" x14ac:dyDescent="0.3">
      <c r="AW754" s="1"/>
      <c r="BJ754" s="1"/>
    </row>
    <row r="755" spans="49:62" ht="14.25" customHeight="1" x14ac:dyDescent="0.3">
      <c r="AW755" s="1"/>
      <c r="BJ755" s="1"/>
    </row>
    <row r="756" spans="49:62" ht="14.25" customHeight="1" x14ac:dyDescent="0.3">
      <c r="AW756" s="1"/>
      <c r="BJ756" s="1"/>
    </row>
    <row r="757" spans="49:62" ht="14.25" customHeight="1" x14ac:dyDescent="0.3">
      <c r="AW757" s="1"/>
      <c r="BJ757" s="1"/>
    </row>
    <row r="758" spans="49:62" ht="14.25" customHeight="1" x14ac:dyDescent="0.3">
      <c r="AW758" s="1"/>
      <c r="BJ758" s="1"/>
    </row>
    <row r="759" spans="49:62" ht="14.25" customHeight="1" x14ac:dyDescent="0.3">
      <c r="AW759" s="1"/>
      <c r="BJ759" s="1"/>
    </row>
    <row r="760" spans="49:62" ht="14.25" customHeight="1" x14ac:dyDescent="0.3">
      <c r="AW760" s="1"/>
      <c r="BJ760" s="1"/>
    </row>
    <row r="761" spans="49:62" ht="14.25" customHeight="1" x14ac:dyDescent="0.3">
      <c r="AW761" s="1"/>
      <c r="BJ761" s="1"/>
    </row>
    <row r="762" spans="49:62" ht="14.25" customHeight="1" x14ac:dyDescent="0.3">
      <c r="AW762" s="1"/>
      <c r="BJ762" s="1"/>
    </row>
    <row r="763" spans="49:62" ht="14.25" customHeight="1" x14ac:dyDescent="0.3">
      <c r="AW763" s="1"/>
      <c r="BJ763" s="1"/>
    </row>
    <row r="764" spans="49:62" ht="14.25" customHeight="1" x14ac:dyDescent="0.3">
      <c r="AW764" s="1"/>
      <c r="BJ764" s="1"/>
    </row>
    <row r="765" spans="49:62" ht="14.25" customHeight="1" x14ac:dyDescent="0.3">
      <c r="AW765" s="1"/>
      <c r="BJ765" s="1"/>
    </row>
    <row r="766" spans="49:62" ht="14.25" customHeight="1" x14ac:dyDescent="0.3">
      <c r="AW766" s="1"/>
      <c r="BJ766" s="1"/>
    </row>
    <row r="767" spans="49:62" ht="14.25" customHeight="1" x14ac:dyDescent="0.3">
      <c r="AW767" s="1"/>
      <c r="BJ767" s="1"/>
    </row>
    <row r="768" spans="49:62" ht="14.25" customHeight="1" x14ac:dyDescent="0.3">
      <c r="AW768" s="1"/>
      <c r="BJ768" s="1"/>
    </row>
    <row r="769" spans="49:62" ht="14.25" customHeight="1" x14ac:dyDescent="0.3">
      <c r="AW769" s="1"/>
      <c r="BJ769" s="1"/>
    </row>
    <row r="770" spans="49:62" ht="14.25" customHeight="1" x14ac:dyDescent="0.3">
      <c r="AW770" s="1"/>
      <c r="BJ770" s="1"/>
    </row>
    <row r="771" spans="49:62" ht="14.25" customHeight="1" x14ac:dyDescent="0.3">
      <c r="AW771" s="1"/>
      <c r="BJ771" s="1"/>
    </row>
    <row r="772" spans="49:62" ht="14.25" customHeight="1" x14ac:dyDescent="0.3">
      <c r="AW772" s="1"/>
      <c r="BJ772" s="1"/>
    </row>
    <row r="773" spans="49:62" ht="14.25" customHeight="1" x14ac:dyDescent="0.3">
      <c r="AW773" s="1"/>
      <c r="BJ773" s="1"/>
    </row>
    <row r="774" spans="49:62" ht="14.25" customHeight="1" x14ac:dyDescent="0.3">
      <c r="AW774" s="1"/>
      <c r="BJ774" s="1"/>
    </row>
    <row r="775" spans="49:62" ht="14.25" customHeight="1" x14ac:dyDescent="0.3">
      <c r="AW775" s="1"/>
      <c r="BJ775" s="1"/>
    </row>
    <row r="776" spans="49:62" ht="14.25" customHeight="1" x14ac:dyDescent="0.3">
      <c r="AW776" s="1"/>
      <c r="BJ776" s="1"/>
    </row>
    <row r="777" spans="49:62" ht="14.25" customHeight="1" x14ac:dyDescent="0.3">
      <c r="AW777" s="1"/>
      <c r="BJ777" s="1"/>
    </row>
    <row r="778" spans="49:62" ht="14.25" customHeight="1" x14ac:dyDescent="0.3">
      <c r="AW778" s="1"/>
      <c r="BJ778" s="1"/>
    </row>
    <row r="779" spans="49:62" ht="14.25" customHeight="1" x14ac:dyDescent="0.3">
      <c r="AW779" s="1"/>
      <c r="BJ779" s="1"/>
    </row>
    <row r="780" spans="49:62" ht="14.25" customHeight="1" x14ac:dyDescent="0.3">
      <c r="AW780" s="1"/>
      <c r="BJ780" s="1"/>
    </row>
    <row r="781" spans="49:62" ht="14.25" customHeight="1" x14ac:dyDescent="0.3">
      <c r="AW781" s="1"/>
      <c r="BJ781" s="1"/>
    </row>
    <row r="782" spans="49:62" ht="14.25" customHeight="1" x14ac:dyDescent="0.3">
      <c r="AW782" s="1"/>
      <c r="BJ782" s="1"/>
    </row>
    <row r="783" spans="49:62" ht="14.25" customHeight="1" x14ac:dyDescent="0.3">
      <c r="AW783" s="1"/>
      <c r="BJ783" s="1"/>
    </row>
    <row r="784" spans="49:62" ht="14.25" customHeight="1" x14ac:dyDescent="0.3">
      <c r="AW784" s="1"/>
      <c r="BJ784" s="1"/>
    </row>
    <row r="785" spans="49:62" ht="14.25" customHeight="1" x14ac:dyDescent="0.3">
      <c r="AW785" s="1"/>
      <c r="BJ785" s="1"/>
    </row>
    <row r="786" spans="49:62" ht="14.25" customHeight="1" x14ac:dyDescent="0.3">
      <c r="AW786" s="1"/>
      <c r="BJ786" s="1"/>
    </row>
    <row r="787" spans="49:62" ht="14.25" customHeight="1" x14ac:dyDescent="0.3">
      <c r="AW787" s="1"/>
      <c r="BJ787" s="1"/>
    </row>
    <row r="788" spans="49:62" ht="14.25" customHeight="1" x14ac:dyDescent="0.3">
      <c r="AW788" s="1"/>
      <c r="BJ788" s="1"/>
    </row>
    <row r="789" spans="49:62" ht="14.25" customHeight="1" x14ac:dyDescent="0.3">
      <c r="AW789" s="1"/>
      <c r="BJ789" s="1"/>
    </row>
    <row r="790" spans="49:62" ht="14.25" customHeight="1" x14ac:dyDescent="0.3">
      <c r="AW790" s="1"/>
      <c r="BJ790" s="1"/>
    </row>
    <row r="791" spans="49:62" ht="14.25" customHeight="1" x14ac:dyDescent="0.3">
      <c r="AW791" s="1"/>
      <c r="BJ791" s="1"/>
    </row>
    <row r="792" spans="49:62" ht="14.25" customHeight="1" x14ac:dyDescent="0.3">
      <c r="AW792" s="1"/>
      <c r="BJ792" s="1"/>
    </row>
    <row r="793" spans="49:62" ht="14.25" customHeight="1" x14ac:dyDescent="0.3">
      <c r="AW793" s="1"/>
      <c r="BJ793" s="1"/>
    </row>
    <row r="794" spans="49:62" ht="14.25" customHeight="1" x14ac:dyDescent="0.3">
      <c r="AW794" s="1"/>
      <c r="BJ794" s="1"/>
    </row>
    <row r="795" spans="49:62" ht="14.25" customHeight="1" x14ac:dyDescent="0.3">
      <c r="AW795" s="1"/>
      <c r="BJ795" s="1"/>
    </row>
    <row r="796" spans="49:62" ht="14.25" customHeight="1" x14ac:dyDescent="0.3">
      <c r="AW796" s="1"/>
      <c r="BJ796" s="1"/>
    </row>
    <row r="797" spans="49:62" ht="14.25" customHeight="1" x14ac:dyDescent="0.3">
      <c r="AW797" s="1"/>
      <c r="BJ797" s="1"/>
    </row>
    <row r="798" spans="49:62" ht="14.25" customHeight="1" x14ac:dyDescent="0.3">
      <c r="AW798" s="1"/>
      <c r="BJ798" s="1"/>
    </row>
    <row r="799" spans="49:62" ht="14.25" customHeight="1" x14ac:dyDescent="0.3">
      <c r="AW799" s="1"/>
      <c r="BJ799" s="1"/>
    </row>
    <row r="800" spans="49:62" ht="14.25" customHeight="1" x14ac:dyDescent="0.3">
      <c r="AW800" s="1"/>
      <c r="BJ800" s="1"/>
    </row>
    <row r="801" spans="49:62" ht="14.25" customHeight="1" x14ac:dyDescent="0.3">
      <c r="AW801" s="1"/>
      <c r="BJ801" s="1"/>
    </row>
    <row r="802" spans="49:62" ht="14.25" customHeight="1" x14ac:dyDescent="0.3">
      <c r="AW802" s="1"/>
      <c r="BJ802" s="1"/>
    </row>
    <row r="803" spans="49:62" ht="14.25" customHeight="1" x14ac:dyDescent="0.3">
      <c r="AW803" s="1"/>
      <c r="BJ803" s="1"/>
    </row>
    <row r="804" spans="49:62" ht="14.25" customHeight="1" x14ac:dyDescent="0.3">
      <c r="AW804" s="1"/>
      <c r="BJ804" s="1"/>
    </row>
    <row r="805" spans="49:62" ht="14.25" customHeight="1" x14ac:dyDescent="0.3">
      <c r="AW805" s="1"/>
      <c r="BJ805" s="1"/>
    </row>
    <row r="806" spans="49:62" ht="14.25" customHeight="1" x14ac:dyDescent="0.3">
      <c r="AW806" s="1"/>
      <c r="BJ806" s="1"/>
    </row>
    <row r="807" spans="49:62" ht="14.25" customHeight="1" x14ac:dyDescent="0.3">
      <c r="AW807" s="1"/>
      <c r="BJ807" s="1"/>
    </row>
    <row r="808" spans="49:62" ht="14.25" customHeight="1" x14ac:dyDescent="0.3">
      <c r="AW808" s="1"/>
      <c r="BJ808" s="1"/>
    </row>
    <row r="809" spans="49:62" ht="14.25" customHeight="1" x14ac:dyDescent="0.3">
      <c r="AW809" s="1"/>
      <c r="BJ809" s="1"/>
    </row>
    <row r="810" spans="49:62" ht="14.25" customHeight="1" x14ac:dyDescent="0.3">
      <c r="AW810" s="1"/>
      <c r="BJ810" s="1"/>
    </row>
    <row r="811" spans="49:62" ht="14.25" customHeight="1" x14ac:dyDescent="0.3">
      <c r="AW811" s="1"/>
      <c r="BJ811" s="1"/>
    </row>
    <row r="812" spans="49:62" ht="14.25" customHeight="1" x14ac:dyDescent="0.3">
      <c r="AW812" s="1"/>
      <c r="BJ812" s="1"/>
    </row>
    <row r="813" spans="49:62" ht="14.25" customHeight="1" x14ac:dyDescent="0.3">
      <c r="AW813" s="1"/>
      <c r="BJ813" s="1"/>
    </row>
    <row r="814" spans="49:62" ht="14.25" customHeight="1" x14ac:dyDescent="0.3">
      <c r="AW814" s="1"/>
      <c r="BJ814" s="1"/>
    </row>
    <row r="815" spans="49:62" ht="14.25" customHeight="1" x14ac:dyDescent="0.3">
      <c r="AW815" s="1"/>
      <c r="BJ815" s="1"/>
    </row>
    <row r="816" spans="49:62" ht="14.25" customHeight="1" x14ac:dyDescent="0.3">
      <c r="AW816" s="1"/>
      <c r="BJ816" s="1"/>
    </row>
    <row r="817" spans="49:62" ht="14.25" customHeight="1" x14ac:dyDescent="0.3">
      <c r="AW817" s="1"/>
      <c r="BJ817" s="1"/>
    </row>
    <row r="818" spans="49:62" ht="14.25" customHeight="1" x14ac:dyDescent="0.3">
      <c r="AW818" s="1"/>
      <c r="BJ818" s="1"/>
    </row>
    <row r="819" spans="49:62" ht="14.25" customHeight="1" x14ac:dyDescent="0.3">
      <c r="AW819" s="1"/>
      <c r="BJ819" s="1"/>
    </row>
    <row r="820" spans="49:62" ht="14.25" customHeight="1" x14ac:dyDescent="0.3">
      <c r="AW820" s="1"/>
      <c r="BJ820" s="1"/>
    </row>
    <row r="821" spans="49:62" ht="14.25" customHeight="1" x14ac:dyDescent="0.3">
      <c r="AW821" s="1"/>
      <c r="BJ821" s="1"/>
    </row>
    <row r="822" spans="49:62" ht="14.25" customHeight="1" x14ac:dyDescent="0.3">
      <c r="AW822" s="1"/>
      <c r="BJ822" s="1"/>
    </row>
    <row r="823" spans="49:62" ht="14.25" customHeight="1" x14ac:dyDescent="0.3">
      <c r="AW823" s="1"/>
      <c r="BJ823" s="1"/>
    </row>
    <row r="824" spans="49:62" ht="14.25" customHeight="1" x14ac:dyDescent="0.3">
      <c r="AW824" s="1"/>
      <c r="BJ824" s="1"/>
    </row>
    <row r="825" spans="49:62" ht="14.25" customHeight="1" x14ac:dyDescent="0.3">
      <c r="AW825" s="1"/>
      <c r="BJ825" s="1"/>
    </row>
    <row r="826" spans="49:62" ht="14.25" customHeight="1" x14ac:dyDescent="0.3">
      <c r="AW826" s="1"/>
      <c r="BJ826" s="1"/>
    </row>
    <row r="827" spans="49:62" ht="14.25" customHeight="1" x14ac:dyDescent="0.3">
      <c r="AW827" s="1"/>
      <c r="BJ827" s="1"/>
    </row>
    <row r="828" spans="49:62" ht="14.25" customHeight="1" x14ac:dyDescent="0.3">
      <c r="AW828" s="1"/>
      <c r="BJ828" s="1"/>
    </row>
    <row r="829" spans="49:62" ht="14.25" customHeight="1" x14ac:dyDescent="0.3">
      <c r="AW829" s="1"/>
      <c r="BJ829" s="1"/>
    </row>
    <row r="830" spans="49:62" ht="14.25" customHeight="1" x14ac:dyDescent="0.3">
      <c r="AW830" s="1"/>
      <c r="BJ830" s="1"/>
    </row>
    <row r="831" spans="49:62" ht="14.25" customHeight="1" x14ac:dyDescent="0.3">
      <c r="AW831" s="1"/>
      <c r="BJ831" s="1"/>
    </row>
    <row r="832" spans="49:62" ht="14.25" customHeight="1" x14ac:dyDescent="0.3">
      <c r="AW832" s="1"/>
      <c r="BJ832" s="1"/>
    </row>
    <row r="833" spans="49:62" ht="14.25" customHeight="1" x14ac:dyDescent="0.3">
      <c r="AW833" s="1"/>
      <c r="BJ833" s="1"/>
    </row>
    <row r="834" spans="49:62" ht="14.25" customHeight="1" x14ac:dyDescent="0.3">
      <c r="AW834" s="1"/>
      <c r="BJ834" s="1"/>
    </row>
    <row r="835" spans="49:62" ht="14.25" customHeight="1" x14ac:dyDescent="0.3">
      <c r="AW835" s="1"/>
      <c r="BJ835" s="1"/>
    </row>
    <row r="836" spans="49:62" ht="14.25" customHeight="1" x14ac:dyDescent="0.3">
      <c r="AW836" s="1"/>
      <c r="BJ836" s="1"/>
    </row>
    <row r="837" spans="49:62" ht="14.25" customHeight="1" x14ac:dyDescent="0.3">
      <c r="AW837" s="1"/>
      <c r="BJ837" s="1"/>
    </row>
    <row r="838" spans="49:62" ht="14.25" customHeight="1" x14ac:dyDescent="0.3">
      <c r="AW838" s="1"/>
      <c r="BJ838" s="1"/>
    </row>
    <row r="839" spans="49:62" ht="14.25" customHeight="1" x14ac:dyDescent="0.3">
      <c r="AW839" s="1"/>
      <c r="BJ839" s="1"/>
    </row>
    <row r="840" spans="49:62" ht="14.25" customHeight="1" x14ac:dyDescent="0.3">
      <c r="AW840" s="1"/>
      <c r="BJ840" s="1"/>
    </row>
    <row r="841" spans="49:62" ht="14.25" customHeight="1" x14ac:dyDescent="0.3">
      <c r="AW841" s="1"/>
      <c r="BJ841" s="1"/>
    </row>
    <row r="842" spans="49:62" ht="14.25" customHeight="1" x14ac:dyDescent="0.3">
      <c r="AW842" s="1"/>
      <c r="BJ842" s="1"/>
    </row>
    <row r="843" spans="49:62" ht="14.25" customHeight="1" x14ac:dyDescent="0.3">
      <c r="AW843" s="1"/>
      <c r="BJ843" s="1"/>
    </row>
    <row r="844" spans="49:62" ht="14.25" customHeight="1" x14ac:dyDescent="0.3">
      <c r="AW844" s="1"/>
      <c r="BJ844" s="1"/>
    </row>
    <row r="845" spans="49:62" ht="14.25" customHeight="1" x14ac:dyDescent="0.3">
      <c r="AW845" s="1"/>
      <c r="BJ845" s="1"/>
    </row>
    <row r="846" spans="49:62" ht="14.25" customHeight="1" x14ac:dyDescent="0.3">
      <c r="AW846" s="1"/>
      <c r="BJ846" s="1"/>
    </row>
    <row r="847" spans="49:62" ht="14.25" customHeight="1" x14ac:dyDescent="0.3">
      <c r="AW847" s="1"/>
      <c r="BJ847" s="1"/>
    </row>
    <row r="848" spans="49:62" ht="14.25" customHeight="1" x14ac:dyDescent="0.3">
      <c r="AW848" s="1"/>
      <c r="BJ848" s="1"/>
    </row>
    <row r="849" spans="49:62" ht="14.25" customHeight="1" x14ac:dyDescent="0.3">
      <c r="AW849" s="1"/>
      <c r="BJ849" s="1"/>
    </row>
    <row r="850" spans="49:62" ht="14.25" customHeight="1" x14ac:dyDescent="0.3">
      <c r="AW850" s="1"/>
      <c r="BJ850" s="1"/>
    </row>
    <row r="851" spans="49:62" ht="14.25" customHeight="1" x14ac:dyDescent="0.3">
      <c r="AW851" s="1"/>
      <c r="BJ851" s="1"/>
    </row>
    <row r="852" spans="49:62" ht="14.25" customHeight="1" x14ac:dyDescent="0.3">
      <c r="AW852" s="1"/>
      <c r="BJ852" s="1"/>
    </row>
    <row r="853" spans="49:62" ht="14.25" customHeight="1" x14ac:dyDescent="0.3">
      <c r="AW853" s="1"/>
      <c r="BJ853" s="1"/>
    </row>
    <row r="854" spans="49:62" ht="14.25" customHeight="1" x14ac:dyDescent="0.3">
      <c r="AW854" s="1"/>
      <c r="BJ854" s="1"/>
    </row>
    <row r="855" spans="49:62" ht="14.25" customHeight="1" x14ac:dyDescent="0.3">
      <c r="AW855" s="1"/>
      <c r="BJ855" s="1"/>
    </row>
    <row r="856" spans="49:62" ht="14.25" customHeight="1" x14ac:dyDescent="0.3">
      <c r="AW856" s="1"/>
      <c r="BJ856" s="1"/>
    </row>
    <row r="857" spans="49:62" ht="14.25" customHeight="1" x14ac:dyDescent="0.3">
      <c r="AW857" s="1"/>
      <c r="BJ857" s="1"/>
    </row>
    <row r="858" spans="49:62" ht="14.25" customHeight="1" x14ac:dyDescent="0.3">
      <c r="AW858" s="1"/>
      <c r="BJ858" s="1"/>
    </row>
    <row r="859" spans="49:62" ht="14.25" customHeight="1" x14ac:dyDescent="0.3">
      <c r="AW859" s="1"/>
      <c r="BJ859" s="1"/>
    </row>
    <row r="860" spans="49:62" ht="14.25" customHeight="1" x14ac:dyDescent="0.3">
      <c r="AW860" s="1"/>
      <c r="BJ860" s="1"/>
    </row>
    <row r="861" spans="49:62" ht="14.25" customHeight="1" x14ac:dyDescent="0.3">
      <c r="AW861" s="1"/>
      <c r="BJ861" s="1"/>
    </row>
    <row r="862" spans="49:62" ht="14.25" customHeight="1" x14ac:dyDescent="0.3">
      <c r="AW862" s="1"/>
      <c r="BJ862" s="1"/>
    </row>
    <row r="863" spans="49:62" ht="14.25" customHeight="1" x14ac:dyDescent="0.3">
      <c r="AW863" s="1"/>
      <c r="BJ863" s="1"/>
    </row>
    <row r="864" spans="49:62" ht="14.25" customHeight="1" x14ac:dyDescent="0.3">
      <c r="AW864" s="1"/>
      <c r="BJ864" s="1"/>
    </row>
    <row r="865" spans="49:62" ht="14.25" customHeight="1" x14ac:dyDescent="0.3">
      <c r="AW865" s="1"/>
      <c r="BJ865" s="1"/>
    </row>
    <row r="866" spans="49:62" ht="14.25" customHeight="1" x14ac:dyDescent="0.3">
      <c r="AW866" s="1"/>
      <c r="BJ866" s="1"/>
    </row>
    <row r="867" spans="49:62" ht="14.25" customHeight="1" x14ac:dyDescent="0.3">
      <c r="AW867" s="1"/>
      <c r="BJ867" s="1"/>
    </row>
    <row r="868" spans="49:62" ht="14.25" customHeight="1" x14ac:dyDescent="0.3">
      <c r="AW868" s="1"/>
      <c r="BJ868" s="1"/>
    </row>
    <row r="869" spans="49:62" ht="14.25" customHeight="1" x14ac:dyDescent="0.3">
      <c r="AW869" s="1"/>
      <c r="BJ869" s="1"/>
    </row>
    <row r="870" spans="49:62" ht="14.25" customHeight="1" x14ac:dyDescent="0.3">
      <c r="AW870" s="1"/>
      <c r="BJ870" s="1"/>
    </row>
    <row r="871" spans="49:62" ht="14.25" customHeight="1" x14ac:dyDescent="0.3">
      <c r="AW871" s="1"/>
      <c r="BJ871" s="1"/>
    </row>
    <row r="872" spans="49:62" ht="14.25" customHeight="1" x14ac:dyDescent="0.3">
      <c r="AW872" s="1"/>
      <c r="BJ872" s="1"/>
    </row>
    <row r="873" spans="49:62" ht="14.25" customHeight="1" x14ac:dyDescent="0.3">
      <c r="AW873" s="1"/>
      <c r="BJ873" s="1"/>
    </row>
    <row r="874" spans="49:62" ht="14.25" customHeight="1" x14ac:dyDescent="0.3">
      <c r="AW874" s="1"/>
      <c r="BJ874" s="1"/>
    </row>
    <row r="875" spans="49:62" ht="14.25" customHeight="1" x14ac:dyDescent="0.3">
      <c r="AW875" s="1"/>
      <c r="BJ875" s="1"/>
    </row>
    <row r="876" spans="49:62" ht="14.25" customHeight="1" x14ac:dyDescent="0.3">
      <c r="AW876" s="1"/>
      <c r="BJ876" s="1"/>
    </row>
    <row r="877" spans="49:62" ht="14.25" customHeight="1" x14ac:dyDescent="0.3">
      <c r="AW877" s="1"/>
      <c r="BJ877" s="1"/>
    </row>
    <row r="878" spans="49:62" ht="14.25" customHeight="1" x14ac:dyDescent="0.3">
      <c r="AW878" s="1"/>
      <c r="BJ878" s="1"/>
    </row>
    <row r="879" spans="49:62" ht="14.25" customHeight="1" x14ac:dyDescent="0.3">
      <c r="AW879" s="1"/>
      <c r="BJ879" s="1"/>
    </row>
    <row r="880" spans="49:62" ht="14.25" customHeight="1" x14ac:dyDescent="0.3">
      <c r="AW880" s="1"/>
      <c r="BJ880" s="1"/>
    </row>
    <row r="881" spans="49:62" ht="14.25" customHeight="1" x14ac:dyDescent="0.3">
      <c r="AW881" s="1"/>
      <c r="BJ881" s="1"/>
    </row>
    <row r="882" spans="49:62" ht="14.25" customHeight="1" x14ac:dyDescent="0.3">
      <c r="AW882" s="1"/>
      <c r="BJ882" s="1"/>
    </row>
    <row r="883" spans="49:62" ht="14.25" customHeight="1" x14ac:dyDescent="0.3">
      <c r="AW883" s="1"/>
      <c r="BJ883" s="1"/>
    </row>
    <row r="884" spans="49:62" ht="14.25" customHeight="1" x14ac:dyDescent="0.3">
      <c r="AW884" s="1"/>
      <c r="BJ884" s="1"/>
    </row>
    <row r="885" spans="49:62" ht="14.25" customHeight="1" x14ac:dyDescent="0.3">
      <c r="AW885" s="1"/>
      <c r="BJ885" s="1"/>
    </row>
    <row r="886" spans="49:62" ht="14.25" customHeight="1" x14ac:dyDescent="0.3">
      <c r="AW886" s="1"/>
      <c r="BJ886" s="1"/>
    </row>
    <row r="887" spans="49:62" ht="14.25" customHeight="1" x14ac:dyDescent="0.3">
      <c r="AW887" s="1"/>
      <c r="BJ887" s="1"/>
    </row>
    <row r="888" spans="49:62" ht="14.25" customHeight="1" x14ac:dyDescent="0.3">
      <c r="AW888" s="1"/>
      <c r="BJ888" s="1"/>
    </row>
    <row r="889" spans="49:62" ht="14.25" customHeight="1" x14ac:dyDescent="0.3">
      <c r="AW889" s="1"/>
      <c r="BJ889" s="1"/>
    </row>
    <row r="890" spans="49:62" ht="14.25" customHeight="1" x14ac:dyDescent="0.3">
      <c r="AW890" s="1"/>
      <c r="BJ890" s="1"/>
    </row>
    <row r="891" spans="49:62" ht="14.25" customHeight="1" x14ac:dyDescent="0.3">
      <c r="AW891" s="1"/>
      <c r="BJ891" s="1"/>
    </row>
    <row r="892" spans="49:62" ht="14.25" customHeight="1" x14ac:dyDescent="0.3">
      <c r="AW892" s="1"/>
      <c r="BJ892" s="1"/>
    </row>
    <row r="893" spans="49:62" ht="14.25" customHeight="1" x14ac:dyDescent="0.3">
      <c r="AW893" s="1"/>
      <c r="BJ893" s="1"/>
    </row>
    <row r="894" spans="49:62" ht="14.25" customHeight="1" x14ac:dyDescent="0.3">
      <c r="AW894" s="1"/>
      <c r="BJ894" s="1"/>
    </row>
    <row r="895" spans="49:62" ht="14.25" customHeight="1" x14ac:dyDescent="0.3">
      <c r="AW895" s="1"/>
      <c r="BJ895" s="1"/>
    </row>
    <row r="896" spans="49:62" ht="14.25" customHeight="1" x14ac:dyDescent="0.3">
      <c r="AW896" s="1"/>
      <c r="BJ896" s="1"/>
    </row>
    <row r="897" spans="49:62" ht="14.25" customHeight="1" x14ac:dyDescent="0.3">
      <c r="AW897" s="1"/>
      <c r="BJ897" s="1"/>
    </row>
    <row r="898" spans="49:62" ht="14.25" customHeight="1" x14ac:dyDescent="0.3">
      <c r="AW898" s="1"/>
      <c r="BJ898" s="1"/>
    </row>
    <row r="899" spans="49:62" ht="14.25" customHeight="1" x14ac:dyDescent="0.3">
      <c r="AW899" s="1"/>
      <c r="BJ899" s="1"/>
    </row>
    <row r="900" spans="49:62" ht="14.25" customHeight="1" x14ac:dyDescent="0.3">
      <c r="AW900" s="1"/>
      <c r="BJ900" s="1"/>
    </row>
    <row r="901" spans="49:62" ht="14.25" customHeight="1" x14ac:dyDescent="0.3">
      <c r="AW901" s="1"/>
      <c r="BJ901" s="1"/>
    </row>
    <row r="902" spans="49:62" ht="14.25" customHeight="1" x14ac:dyDescent="0.3">
      <c r="AW902" s="1"/>
      <c r="BJ902" s="1"/>
    </row>
    <row r="903" spans="49:62" ht="14.25" customHeight="1" x14ac:dyDescent="0.3">
      <c r="AW903" s="1"/>
      <c r="BJ903" s="1"/>
    </row>
    <row r="904" spans="49:62" ht="14.25" customHeight="1" x14ac:dyDescent="0.3">
      <c r="AW904" s="1"/>
      <c r="BJ904" s="1"/>
    </row>
    <row r="905" spans="49:62" ht="14.25" customHeight="1" x14ac:dyDescent="0.3">
      <c r="AW905" s="1"/>
      <c r="BJ905" s="1"/>
    </row>
    <row r="906" spans="49:62" ht="14.25" customHeight="1" x14ac:dyDescent="0.3">
      <c r="AW906" s="1"/>
      <c r="BJ906" s="1"/>
    </row>
    <row r="907" spans="49:62" ht="14.25" customHeight="1" x14ac:dyDescent="0.3">
      <c r="AW907" s="1"/>
      <c r="BJ907" s="1"/>
    </row>
    <row r="908" spans="49:62" ht="14.25" customHeight="1" x14ac:dyDescent="0.3">
      <c r="AW908" s="1"/>
      <c r="BJ908" s="1"/>
    </row>
    <row r="909" spans="49:62" ht="14.25" customHeight="1" x14ac:dyDescent="0.3">
      <c r="AW909" s="1"/>
      <c r="BJ909" s="1"/>
    </row>
    <row r="910" spans="49:62" ht="14.25" customHeight="1" x14ac:dyDescent="0.3">
      <c r="AW910" s="1"/>
      <c r="BJ910" s="1"/>
    </row>
    <row r="911" spans="49:62" ht="14.25" customHeight="1" x14ac:dyDescent="0.3">
      <c r="AW911" s="1"/>
      <c r="BJ911" s="1"/>
    </row>
    <row r="912" spans="49:62" ht="14.25" customHeight="1" x14ac:dyDescent="0.3">
      <c r="AW912" s="1"/>
      <c r="BJ912" s="1"/>
    </row>
    <row r="913" spans="49:62" ht="14.25" customHeight="1" x14ac:dyDescent="0.3">
      <c r="AW913" s="1"/>
      <c r="BJ913" s="1"/>
    </row>
    <row r="914" spans="49:62" ht="14.25" customHeight="1" x14ac:dyDescent="0.3">
      <c r="AW914" s="1"/>
      <c r="BJ914" s="1"/>
    </row>
    <row r="915" spans="49:62" ht="14.25" customHeight="1" x14ac:dyDescent="0.3">
      <c r="AW915" s="1"/>
      <c r="BJ915" s="1"/>
    </row>
    <row r="916" spans="49:62" ht="14.25" customHeight="1" x14ac:dyDescent="0.3">
      <c r="AW916" s="1"/>
      <c r="BJ916" s="1"/>
    </row>
    <row r="917" spans="49:62" ht="14.25" customHeight="1" x14ac:dyDescent="0.3">
      <c r="AW917" s="1"/>
      <c r="BJ917" s="1"/>
    </row>
    <row r="918" spans="49:62" ht="14.25" customHeight="1" x14ac:dyDescent="0.3">
      <c r="AW918" s="1"/>
      <c r="BJ918" s="1"/>
    </row>
    <row r="919" spans="49:62" ht="14.25" customHeight="1" x14ac:dyDescent="0.3">
      <c r="AW919" s="1"/>
      <c r="BJ919" s="1"/>
    </row>
    <row r="920" spans="49:62" ht="14.25" customHeight="1" x14ac:dyDescent="0.3">
      <c r="AW920" s="1"/>
      <c r="BJ920" s="1"/>
    </row>
    <row r="921" spans="49:62" ht="14.25" customHeight="1" x14ac:dyDescent="0.3">
      <c r="AW921" s="1"/>
      <c r="BJ921" s="1"/>
    </row>
    <row r="922" spans="49:62" ht="14.25" customHeight="1" x14ac:dyDescent="0.3">
      <c r="AW922" s="1"/>
      <c r="BJ922" s="1"/>
    </row>
    <row r="923" spans="49:62" ht="14.25" customHeight="1" x14ac:dyDescent="0.3">
      <c r="AW923" s="1"/>
      <c r="BJ923" s="1"/>
    </row>
    <row r="924" spans="49:62" ht="14.25" customHeight="1" x14ac:dyDescent="0.3">
      <c r="AW924" s="1"/>
      <c r="BJ924" s="1"/>
    </row>
    <row r="925" spans="49:62" ht="14.25" customHeight="1" x14ac:dyDescent="0.3">
      <c r="AW925" s="1"/>
      <c r="BJ925" s="1"/>
    </row>
    <row r="926" spans="49:62" ht="14.25" customHeight="1" x14ac:dyDescent="0.3">
      <c r="AW926" s="1"/>
      <c r="BJ926" s="1"/>
    </row>
    <row r="927" spans="49:62" ht="14.25" customHeight="1" x14ac:dyDescent="0.3">
      <c r="AW927" s="1"/>
      <c r="BJ927" s="1"/>
    </row>
    <row r="928" spans="49:62" ht="14.25" customHeight="1" x14ac:dyDescent="0.3">
      <c r="AW928" s="1"/>
      <c r="BJ928" s="1"/>
    </row>
    <row r="929" spans="49:62" ht="14.25" customHeight="1" x14ac:dyDescent="0.3">
      <c r="AW929" s="1"/>
      <c r="BJ929" s="1"/>
    </row>
    <row r="930" spans="49:62" ht="14.25" customHeight="1" x14ac:dyDescent="0.3">
      <c r="AW930" s="1"/>
      <c r="BJ930" s="1"/>
    </row>
    <row r="931" spans="49:62" ht="14.25" customHeight="1" x14ac:dyDescent="0.3">
      <c r="AW931" s="1"/>
      <c r="BJ931" s="1"/>
    </row>
    <row r="932" spans="49:62" ht="14.25" customHeight="1" x14ac:dyDescent="0.3">
      <c r="AW932" s="1"/>
      <c r="BJ932" s="1"/>
    </row>
    <row r="933" spans="49:62" ht="14.25" customHeight="1" x14ac:dyDescent="0.3">
      <c r="AW933" s="1"/>
      <c r="BJ933" s="1"/>
    </row>
    <row r="934" spans="49:62" ht="14.25" customHeight="1" x14ac:dyDescent="0.3">
      <c r="AW934" s="1"/>
      <c r="BJ934" s="1"/>
    </row>
    <row r="935" spans="49:62" ht="14.25" customHeight="1" x14ac:dyDescent="0.3">
      <c r="AW935" s="1"/>
      <c r="BJ935" s="1"/>
    </row>
    <row r="936" spans="49:62" ht="14.25" customHeight="1" x14ac:dyDescent="0.3">
      <c r="AW936" s="1"/>
      <c r="BJ936" s="1"/>
    </row>
    <row r="937" spans="49:62" ht="14.25" customHeight="1" x14ac:dyDescent="0.3">
      <c r="AW937" s="1"/>
      <c r="BJ937" s="1"/>
    </row>
    <row r="938" spans="49:62" ht="14.25" customHeight="1" x14ac:dyDescent="0.3">
      <c r="AW938" s="1"/>
      <c r="BJ938" s="1"/>
    </row>
    <row r="939" spans="49:62" ht="14.25" customHeight="1" x14ac:dyDescent="0.3">
      <c r="AW939" s="1"/>
      <c r="BJ939" s="1"/>
    </row>
    <row r="940" spans="49:62" ht="14.25" customHeight="1" x14ac:dyDescent="0.3">
      <c r="AW940" s="1"/>
      <c r="BJ940" s="1"/>
    </row>
    <row r="941" spans="49:62" ht="14.25" customHeight="1" x14ac:dyDescent="0.3">
      <c r="AW941" s="1"/>
      <c r="BJ941" s="1"/>
    </row>
    <row r="942" spans="49:62" ht="14.25" customHeight="1" x14ac:dyDescent="0.3">
      <c r="AW942" s="1"/>
      <c r="BJ942" s="1"/>
    </row>
    <row r="943" spans="49:62" ht="14.25" customHeight="1" x14ac:dyDescent="0.3">
      <c r="AW943" s="1"/>
      <c r="BJ943" s="1"/>
    </row>
    <row r="944" spans="49:62" ht="14.25" customHeight="1" x14ac:dyDescent="0.3">
      <c r="AW944" s="1"/>
      <c r="BJ944" s="1"/>
    </row>
    <row r="945" spans="49:62" ht="14.25" customHeight="1" x14ac:dyDescent="0.3">
      <c r="AW945" s="1"/>
      <c r="BJ945" s="1"/>
    </row>
    <row r="946" spans="49:62" ht="14.25" customHeight="1" x14ac:dyDescent="0.3">
      <c r="AW946" s="1"/>
      <c r="BJ946" s="1"/>
    </row>
    <row r="947" spans="49:62" ht="14.25" customHeight="1" x14ac:dyDescent="0.3">
      <c r="AW947" s="1"/>
      <c r="BJ947" s="1"/>
    </row>
    <row r="948" spans="49:62" ht="14.25" customHeight="1" x14ac:dyDescent="0.3">
      <c r="AW948" s="1"/>
      <c r="BJ948" s="1"/>
    </row>
    <row r="949" spans="49:62" ht="14.25" customHeight="1" x14ac:dyDescent="0.3">
      <c r="AW949" s="1"/>
      <c r="BJ949" s="1"/>
    </row>
    <row r="950" spans="49:62" ht="14.25" customHeight="1" x14ac:dyDescent="0.3">
      <c r="AW950" s="1"/>
      <c r="BJ950" s="1"/>
    </row>
    <row r="951" spans="49:62" ht="14.25" customHeight="1" x14ac:dyDescent="0.3">
      <c r="AW951" s="1"/>
      <c r="BJ951" s="1"/>
    </row>
    <row r="952" spans="49:62" ht="14.25" customHeight="1" x14ac:dyDescent="0.3">
      <c r="AW952" s="1"/>
      <c r="BJ952" s="1"/>
    </row>
    <row r="953" spans="49:62" ht="14.25" customHeight="1" x14ac:dyDescent="0.3">
      <c r="AW953" s="1"/>
      <c r="BJ953" s="1"/>
    </row>
    <row r="954" spans="49:62" ht="14.25" customHeight="1" x14ac:dyDescent="0.3">
      <c r="AW954" s="1"/>
      <c r="BJ954" s="1"/>
    </row>
    <row r="955" spans="49:62" ht="14.25" customHeight="1" x14ac:dyDescent="0.3">
      <c r="AW955" s="1"/>
      <c r="BJ955" s="1"/>
    </row>
    <row r="956" spans="49:62" ht="14.25" customHeight="1" x14ac:dyDescent="0.3">
      <c r="AW956" s="1"/>
      <c r="BJ956" s="1"/>
    </row>
    <row r="957" spans="49:62" ht="14.25" customHeight="1" x14ac:dyDescent="0.3">
      <c r="AW957" s="1"/>
      <c r="BJ957" s="1"/>
    </row>
    <row r="958" spans="49:62" ht="14.25" customHeight="1" x14ac:dyDescent="0.3">
      <c r="AW958" s="1"/>
      <c r="BJ958" s="1"/>
    </row>
    <row r="959" spans="49:62" ht="14.25" customHeight="1" x14ac:dyDescent="0.3">
      <c r="AW959" s="1"/>
      <c r="BJ959" s="1"/>
    </row>
    <row r="960" spans="49:62" ht="14.25" customHeight="1" x14ac:dyDescent="0.3">
      <c r="AW960" s="1"/>
      <c r="BJ960" s="1"/>
    </row>
    <row r="961" spans="49:62" ht="14.25" customHeight="1" x14ac:dyDescent="0.3">
      <c r="AW961" s="1"/>
      <c r="BJ961" s="1"/>
    </row>
    <row r="962" spans="49:62" ht="14.25" customHeight="1" x14ac:dyDescent="0.3">
      <c r="AW962" s="1"/>
      <c r="BJ962" s="1"/>
    </row>
    <row r="963" spans="49:62" ht="14.25" customHeight="1" x14ac:dyDescent="0.3">
      <c r="AW963" s="1"/>
      <c r="BJ963" s="1"/>
    </row>
    <row r="964" spans="49:62" ht="14.25" customHeight="1" x14ac:dyDescent="0.3">
      <c r="AW964" s="1"/>
      <c r="BJ964" s="1"/>
    </row>
    <row r="965" spans="49:62" ht="14.25" customHeight="1" x14ac:dyDescent="0.3">
      <c r="AW965" s="1"/>
      <c r="BJ965" s="1"/>
    </row>
    <row r="966" spans="49:62" ht="14.25" customHeight="1" x14ac:dyDescent="0.3">
      <c r="AW966" s="1"/>
      <c r="BJ966" s="1"/>
    </row>
    <row r="967" spans="49:62" ht="14.25" customHeight="1" x14ac:dyDescent="0.3">
      <c r="AW967" s="1"/>
      <c r="BJ967" s="1"/>
    </row>
    <row r="968" spans="49:62" ht="14.25" customHeight="1" x14ac:dyDescent="0.3">
      <c r="AW968" s="1"/>
      <c r="BJ968" s="1"/>
    </row>
    <row r="969" spans="49:62" ht="14.25" customHeight="1" x14ac:dyDescent="0.3">
      <c r="AW969" s="1"/>
      <c r="BJ969" s="1"/>
    </row>
    <row r="970" spans="49:62" ht="14.25" customHeight="1" x14ac:dyDescent="0.3">
      <c r="AW970" s="1"/>
      <c r="BJ970" s="1"/>
    </row>
    <row r="971" spans="49:62" ht="14.25" customHeight="1" x14ac:dyDescent="0.3">
      <c r="AW971" s="1"/>
      <c r="BJ971" s="1"/>
    </row>
    <row r="972" spans="49:62" ht="14.25" customHeight="1" x14ac:dyDescent="0.3">
      <c r="AW972" s="1"/>
      <c r="BJ972" s="1"/>
    </row>
    <row r="973" spans="49:62" ht="14.25" customHeight="1" x14ac:dyDescent="0.3">
      <c r="AW973" s="1"/>
      <c r="BJ973" s="1"/>
    </row>
    <row r="974" spans="49:62" ht="14.25" customHeight="1" x14ac:dyDescent="0.3">
      <c r="AW974" s="1"/>
      <c r="BJ974" s="1"/>
    </row>
    <row r="975" spans="49:62" ht="14.25" customHeight="1" x14ac:dyDescent="0.3">
      <c r="AW975" s="1"/>
      <c r="BJ975" s="1"/>
    </row>
    <row r="976" spans="49:62" ht="14.25" customHeight="1" x14ac:dyDescent="0.3">
      <c r="AW976" s="1"/>
      <c r="BJ976" s="1"/>
    </row>
    <row r="977" spans="49:62" ht="14.25" customHeight="1" x14ac:dyDescent="0.3">
      <c r="AW977" s="1"/>
      <c r="BJ977" s="1"/>
    </row>
    <row r="978" spans="49:62" ht="14.25" customHeight="1" x14ac:dyDescent="0.3">
      <c r="AW978" s="1"/>
      <c r="BJ978" s="1"/>
    </row>
    <row r="979" spans="49:62" ht="14.25" customHeight="1" x14ac:dyDescent="0.3">
      <c r="AW979" s="1"/>
      <c r="BJ979" s="1"/>
    </row>
    <row r="980" spans="49:62" ht="14.25" customHeight="1" x14ac:dyDescent="0.3">
      <c r="AW980" s="1"/>
      <c r="BJ980" s="1"/>
    </row>
    <row r="981" spans="49:62" ht="14.25" customHeight="1" x14ac:dyDescent="0.3">
      <c r="AW981" s="1"/>
      <c r="BJ981" s="1"/>
    </row>
    <row r="982" spans="49:62" ht="14.25" customHeight="1" x14ac:dyDescent="0.3">
      <c r="AW982" s="1"/>
      <c r="BJ982" s="1"/>
    </row>
    <row r="983" spans="49:62" ht="14.25" customHeight="1" x14ac:dyDescent="0.3">
      <c r="AW983" s="1"/>
      <c r="BJ983" s="1"/>
    </row>
    <row r="984" spans="49:62" ht="14.25" customHeight="1" x14ac:dyDescent="0.3">
      <c r="AW984" s="1"/>
      <c r="BJ984" s="1"/>
    </row>
    <row r="985" spans="49:62" ht="14.25" customHeight="1" x14ac:dyDescent="0.3">
      <c r="AW985" s="1"/>
      <c r="BJ985" s="1"/>
    </row>
    <row r="986" spans="49:62" ht="14.25" customHeight="1" x14ac:dyDescent="0.3">
      <c r="AW986" s="1"/>
      <c r="BJ986" s="1"/>
    </row>
    <row r="987" spans="49:62" ht="14.25" customHeight="1" x14ac:dyDescent="0.3">
      <c r="AW987" s="1"/>
      <c r="BJ987" s="1"/>
    </row>
    <row r="988" spans="49:62" ht="14.25" customHeight="1" x14ac:dyDescent="0.3">
      <c r="AW988" s="1"/>
      <c r="BJ988" s="1"/>
    </row>
    <row r="989" spans="49:62" ht="14.25" customHeight="1" x14ac:dyDescent="0.3">
      <c r="AW989" s="1"/>
      <c r="BJ989" s="1"/>
    </row>
    <row r="990" spans="49:62" ht="14.25" customHeight="1" x14ac:dyDescent="0.3">
      <c r="AW990" s="1"/>
      <c r="BJ990" s="1"/>
    </row>
    <row r="991" spans="49:62" ht="14.25" customHeight="1" x14ac:dyDescent="0.3">
      <c r="AW991" s="1"/>
      <c r="BJ991" s="1"/>
    </row>
    <row r="992" spans="49:62" ht="14.25" customHeight="1" x14ac:dyDescent="0.3">
      <c r="AW992" s="1"/>
      <c r="BJ992" s="1"/>
    </row>
    <row r="993" spans="49:62" ht="14.25" customHeight="1" x14ac:dyDescent="0.3">
      <c r="AW993" s="1"/>
      <c r="BJ993" s="1"/>
    </row>
    <row r="994" spans="49:62" ht="14.25" customHeight="1" x14ac:dyDescent="0.3">
      <c r="AW994" s="1"/>
      <c r="BJ994" s="1"/>
    </row>
    <row r="995" spans="49:62" ht="14.25" customHeight="1" x14ac:dyDescent="0.3">
      <c r="AW995" s="1"/>
      <c r="BJ995" s="1"/>
    </row>
    <row r="996" spans="49:62" ht="14.25" customHeight="1" x14ac:dyDescent="0.3">
      <c r="AW996" s="1"/>
      <c r="BJ996" s="1"/>
    </row>
    <row r="997" spans="49:62" ht="14.4" x14ac:dyDescent="0.3">
      <c r="AW997" s="1"/>
      <c r="BJ997" s="1"/>
    </row>
    <row r="998" spans="49:62" ht="14.4" x14ac:dyDescent="0.3">
      <c r="AW998" s="1"/>
      <c r="BJ998" s="1"/>
    </row>
    <row r="999" spans="49:62" ht="14.4" x14ac:dyDescent="0.3">
      <c r="AW999" s="1"/>
      <c r="BJ999" s="1"/>
    </row>
    <row r="1000" spans="49:62" ht="14.4" x14ac:dyDescent="0.3">
      <c r="AW1000" s="1"/>
      <c r="BJ1000" s="1"/>
    </row>
    <row r="1001" spans="49:62" ht="14.4" x14ac:dyDescent="0.3">
      <c r="AW1001" s="1"/>
      <c r="BJ1001" s="1"/>
    </row>
  </sheetData>
  <mergeCells count="4">
    <mergeCell ref="A1:Y1"/>
    <mergeCell ref="B2:Y2"/>
    <mergeCell ref="Z2:AX2"/>
    <mergeCell ref="AY2:BL3"/>
  </mergeCells>
  <dataValidations count="2">
    <dataValidation type="list" allowBlank="1" showErrorMessage="1" sqref="B4:AX5 B6:AT6 AV6:AX6 B7:AX22 B23:Q23 S23:AX23 B24:AX24 B25:O25 Q25:AX25 B26:Q26 S26:AX26 B27:AX28 B29:AN29 AP29:AX29 B30:AX36">
      <formula1>$C$39:$C$55</formula1>
    </dataValidation>
    <dataValidation type="list" allowBlank="1" showErrorMessage="1" sqref="H39:J39">
      <formula1>"ВиС,Вариант 2"</formula1>
    </dataValidation>
  </dataValidations>
  <pageMargins left="0.70866141732283472" right="0.70866141732283472" top="0.74803149606299213" bottom="0.74803149606299213" header="0" footer="0"/>
  <pageSetup scale="27" orientation="landscape" r:id="rId1"/>
  <rowBreaks count="1" manualBreakCount="1">
    <brk id="36" max="16383" man="1"/>
  </rowBreaks>
  <colBreaks count="2" manualBreakCount="2">
    <brk id="50" max="1048575" man="1"/>
    <brk id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4.44140625" defaultRowHeight="15" customHeight="1" x14ac:dyDescent="0.3"/>
  <cols>
    <col min="1" max="1" width="25.6640625" customWidth="1"/>
    <col min="2" max="47" width="8.6640625" customWidth="1"/>
    <col min="48" max="62" width="5.6640625" customWidth="1"/>
  </cols>
  <sheetData>
    <row r="1" spans="1:62" ht="69.75" customHeight="1" x14ac:dyDescent="0.3">
      <c r="A1" s="58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1"/>
      <c r="AU1" s="1"/>
      <c r="AV1" s="2" t="s">
        <v>1</v>
      </c>
      <c r="AW1" s="2" t="s">
        <v>2</v>
      </c>
      <c r="AX1" s="2" t="s">
        <v>3</v>
      </c>
      <c r="AY1" s="2" t="s">
        <v>4</v>
      </c>
      <c r="AZ1" s="2" t="s">
        <v>5</v>
      </c>
      <c r="BA1" s="2" t="s">
        <v>6</v>
      </c>
      <c r="BB1" s="2" t="s">
        <v>7</v>
      </c>
      <c r="BC1" s="2" t="s">
        <v>8</v>
      </c>
      <c r="BD1" s="2" t="s">
        <v>9</v>
      </c>
      <c r="BE1" s="2" t="s">
        <v>59</v>
      </c>
      <c r="BF1" s="2" t="s">
        <v>10</v>
      </c>
      <c r="BG1" s="2" t="s">
        <v>56</v>
      </c>
      <c r="BH1" s="2" t="s">
        <v>11</v>
      </c>
      <c r="BI1" s="2" t="s">
        <v>57</v>
      </c>
      <c r="BJ1" s="2" t="s">
        <v>14</v>
      </c>
    </row>
    <row r="2" spans="1:62" ht="14.25" customHeight="1" x14ac:dyDescent="0.3">
      <c r="A2" s="4"/>
      <c r="B2" s="68" t="s">
        <v>15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9"/>
      <c r="W2" s="70" t="s">
        <v>16</v>
      </c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3" t="s">
        <v>17</v>
      </c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5"/>
    </row>
    <row r="3" spans="1:62" ht="24" customHeight="1" x14ac:dyDescent="0.3">
      <c r="A3" s="5"/>
      <c r="B3" s="8">
        <v>7</v>
      </c>
      <c r="C3" s="8">
        <v>8</v>
      </c>
      <c r="D3" s="8">
        <v>9</v>
      </c>
      <c r="E3" s="8">
        <v>10</v>
      </c>
      <c r="F3" s="8">
        <v>11</v>
      </c>
      <c r="G3" s="8">
        <v>12</v>
      </c>
      <c r="H3" s="8">
        <v>14</v>
      </c>
      <c r="I3" s="8">
        <v>15</v>
      </c>
      <c r="J3" s="8">
        <v>16</v>
      </c>
      <c r="K3" s="8">
        <v>17</v>
      </c>
      <c r="L3" s="8">
        <v>18</v>
      </c>
      <c r="M3" s="8">
        <v>19</v>
      </c>
      <c r="N3" s="8">
        <v>21</v>
      </c>
      <c r="O3" s="8">
        <v>22</v>
      </c>
      <c r="P3" s="8">
        <v>23</v>
      </c>
      <c r="Q3" s="8">
        <v>24</v>
      </c>
      <c r="R3" s="8">
        <v>25</v>
      </c>
      <c r="S3" s="8">
        <v>26</v>
      </c>
      <c r="T3" s="8">
        <v>28</v>
      </c>
      <c r="U3" s="8">
        <v>29</v>
      </c>
      <c r="V3" s="8">
        <v>30</v>
      </c>
      <c r="W3" s="6">
        <v>1</v>
      </c>
      <c r="X3" s="7">
        <v>2</v>
      </c>
      <c r="Y3" s="7">
        <v>3</v>
      </c>
      <c r="Z3" s="7">
        <v>5</v>
      </c>
      <c r="AA3" s="8">
        <v>6</v>
      </c>
      <c r="AB3" s="8">
        <v>7</v>
      </c>
      <c r="AC3" s="8">
        <v>8</v>
      </c>
      <c r="AD3" s="8">
        <v>9</v>
      </c>
      <c r="AE3" s="8">
        <v>10</v>
      </c>
      <c r="AF3" s="8">
        <v>12</v>
      </c>
      <c r="AG3" s="8">
        <v>13</v>
      </c>
      <c r="AH3" s="8">
        <v>14</v>
      </c>
      <c r="AI3" s="8">
        <v>15</v>
      </c>
      <c r="AJ3" s="8">
        <v>16</v>
      </c>
      <c r="AK3" s="8">
        <v>17</v>
      </c>
      <c r="AL3" s="8">
        <v>19</v>
      </c>
      <c r="AM3" s="8">
        <v>20</v>
      </c>
      <c r="AN3" s="8">
        <v>21</v>
      </c>
      <c r="AO3" s="8">
        <v>22</v>
      </c>
      <c r="AP3" s="8">
        <v>23</v>
      </c>
      <c r="AQ3" s="8">
        <v>24</v>
      </c>
      <c r="AR3" s="8">
        <v>26</v>
      </c>
      <c r="AS3" s="8">
        <v>27</v>
      </c>
      <c r="AT3" s="8">
        <v>28</v>
      </c>
      <c r="AU3" s="40">
        <v>29</v>
      </c>
      <c r="AV3" s="71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3"/>
    </row>
    <row r="4" spans="1:62" ht="30" customHeight="1" x14ac:dyDescent="0.35">
      <c r="A4" s="10" t="s">
        <v>60</v>
      </c>
      <c r="B4" s="13"/>
      <c r="C4" s="13"/>
      <c r="D4" s="13"/>
      <c r="E4" s="13" t="s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 t="s">
        <v>19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 t="s">
        <v>1</v>
      </c>
      <c r="AH4" s="13"/>
      <c r="AI4" s="13"/>
      <c r="AJ4" s="13"/>
      <c r="AK4" s="13"/>
      <c r="AL4" s="13"/>
      <c r="AM4" s="13" t="s">
        <v>19</v>
      </c>
      <c r="AN4" s="13"/>
      <c r="AO4" s="13"/>
      <c r="AP4" s="13"/>
      <c r="AQ4" s="13"/>
      <c r="AR4" s="13"/>
      <c r="AS4" s="13"/>
      <c r="AT4" s="13"/>
      <c r="AU4" s="41"/>
      <c r="AV4" s="26">
        <f t="shared" ref="AV4:AV35" si="0">COUNTIF(B4:AU4,"рус")</f>
        <v>2</v>
      </c>
      <c r="AW4" s="26">
        <f t="shared" ref="AW4:AW35" si="1">COUNTIF(B4:AU4,"матем")</f>
        <v>2</v>
      </c>
      <c r="AX4" s="26">
        <f t="shared" ref="AX4:AX35" si="2">COUNTIF(B4:AU4,"литер")</f>
        <v>0</v>
      </c>
      <c r="AY4" s="26">
        <f t="shared" ref="AY4:AY35" si="3">COUNTIF(B4:AU4,"алгебра")</f>
        <v>0</v>
      </c>
      <c r="AZ4" s="26">
        <f t="shared" ref="AZ4:AZ35" si="4">COUNTIF(B4:AU4,"геометр")</f>
        <v>0</v>
      </c>
      <c r="BA4" s="26">
        <f t="shared" ref="BA4:BA35" si="5">COUNTIF(B4:AU4,"англ. яз")</f>
        <v>0</v>
      </c>
      <c r="BB4" s="26">
        <f t="shared" ref="BB4:BB35" si="6">COUNTIF(B4:AU4,"нем. яз")</f>
        <v>0</v>
      </c>
      <c r="BC4" s="26">
        <f t="shared" ref="BC4:BC35" si="7">COUNTIF(B4:AU4,"фр. яз")</f>
        <v>0</v>
      </c>
      <c r="BD4" s="26">
        <f t="shared" ref="BD4:BD35" si="8">COUNTIF(B4:AU4,"физика")</f>
        <v>0</v>
      </c>
      <c r="BE4" s="26">
        <f t="shared" ref="BE4:BE35" si="9">COUNTIF(B4:AU4,"астроном")</f>
        <v>0</v>
      </c>
      <c r="BF4" s="26">
        <f t="shared" ref="BF4:BF35" si="10">COUNTIF(B4:AU4,"информ")</f>
        <v>0</v>
      </c>
      <c r="BG4" s="26">
        <f t="shared" ref="BG4:BG35" si="11">COUNTIF(B4:AU4,"истор")</f>
        <v>0</v>
      </c>
      <c r="BH4" s="26">
        <f t="shared" ref="BH4:BH35" si="12">COUNTIF(B4:AU4,"биолог")</f>
        <v>0</v>
      </c>
      <c r="BI4" s="26">
        <f t="shared" ref="BI4:BI35" si="13">COUNTIF(B4:AU4,"окруж")</f>
        <v>0</v>
      </c>
      <c r="BJ4" s="26">
        <f t="shared" ref="BJ4:BJ35" si="14">COUNTIF(B4:AU4,"географ")</f>
        <v>0</v>
      </c>
    </row>
    <row r="5" spans="1:62" ht="30" customHeight="1" x14ac:dyDescent="0.35">
      <c r="A5" s="16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1</v>
      </c>
      <c r="P5" s="19"/>
      <c r="Q5" s="19" t="s">
        <v>19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 t="s">
        <v>1</v>
      </c>
      <c r="AH5" s="19"/>
      <c r="AI5" s="19"/>
      <c r="AJ5" s="19"/>
      <c r="AK5" s="19"/>
      <c r="AL5" s="19"/>
      <c r="AM5" s="19" t="s">
        <v>19</v>
      </c>
      <c r="AN5" s="19"/>
      <c r="AO5" s="19"/>
      <c r="AP5" s="19"/>
      <c r="AQ5" s="19"/>
      <c r="AR5" s="19"/>
      <c r="AS5" s="19"/>
      <c r="AT5" s="19"/>
      <c r="AU5" s="42"/>
      <c r="AV5" s="26">
        <f t="shared" si="0"/>
        <v>2</v>
      </c>
      <c r="AW5" s="26">
        <f t="shared" si="1"/>
        <v>2</v>
      </c>
      <c r="AX5" s="26">
        <f t="shared" si="2"/>
        <v>0</v>
      </c>
      <c r="AY5" s="26">
        <f t="shared" si="3"/>
        <v>0</v>
      </c>
      <c r="AZ5" s="26">
        <f t="shared" si="4"/>
        <v>0</v>
      </c>
      <c r="BA5" s="26">
        <f t="shared" si="5"/>
        <v>0</v>
      </c>
      <c r="BB5" s="26">
        <f t="shared" si="6"/>
        <v>0</v>
      </c>
      <c r="BC5" s="26">
        <f t="shared" si="7"/>
        <v>0</v>
      </c>
      <c r="BD5" s="26">
        <f t="shared" si="8"/>
        <v>0</v>
      </c>
      <c r="BE5" s="26">
        <f t="shared" si="9"/>
        <v>0</v>
      </c>
      <c r="BF5" s="26">
        <f t="shared" si="10"/>
        <v>0</v>
      </c>
      <c r="BG5" s="26">
        <f t="shared" si="11"/>
        <v>0</v>
      </c>
      <c r="BH5" s="26">
        <f t="shared" si="12"/>
        <v>0</v>
      </c>
      <c r="BI5" s="26">
        <f t="shared" si="13"/>
        <v>0</v>
      </c>
      <c r="BJ5" s="26">
        <f t="shared" si="14"/>
        <v>0</v>
      </c>
    </row>
    <row r="6" spans="1:62" ht="30" customHeight="1" x14ac:dyDescent="0.35">
      <c r="A6" s="10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 t="s">
        <v>1</v>
      </c>
      <c r="AH6" s="13"/>
      <c r="AI6" s="13"/>
      <c r="AJ6" s="13"/>
      <c r="AK6" s="13"/>
      <c r="AL6" s="13"/>
      <c r="AM6" s="13" t="s">
        <v>19</v>
      </c>
      <c r="AN6" s="13"/>
      <c r="AO6" s="13"/>
      <c r="AP6" s="13"/>
      <c r="AQ6" s="13"/>
      <c r="AR6" s="13"/>
      <c r="AS6" s="13"/>
      <c r="AT6" s="13"/>
      <c r="AU6" s="41"/>
      <c r="AV6" s="26">
        <f t="shared" si="0"/>
        <v>1</v>
      </c>
      <c r="AW6" s="26">
        <f t="shared" si="1"/>
        <v>1</v>
      </c>
      <c r="AX6" s="26">
        <f t="shared" si="2"/>
        <v>0</v>
      </c>
      <c r="AY6" s="26">
        <f t="shared" si="3"/>
        <v>0</v>
      </c>
      <c r="AZ6" s="26">
        <f t="shared" si="4"/>
        <v>0</v>
      </c>
      <c r="BA6" s="26">
        <f t="shared" si="5"/>
        <v>0</v>
      </c>
      <c r="BB6" s="26">
        <f t="shared" si="6"/>
        <v>0</v>
      </c>
      <c r="BC6" s="26">
        <f t="shared" si="7"/>
        <v>0</v>
      </c>
      <c r="BD6" s="26">
        <f t="shared" si="8"/>
        <v>0</v>
      </c>
      <c r="BE6" s="26">
        <f t="shared" si="9"/>
        <v>0</v>
      </c>
      <c r="BF6" s="26">
        <f t="shared" si="10"/>
        <v>0</v>
      </c>
      <c r="BG6" s="26">
        <f t="shared" si="11"/>
        <v>0</v>
      </c>
      <c r="BH6" s="26">
        <f t="shared" si="12"/>
        <v>0</v>
      </c>
      <c r="BI6" s="26">
        <f t="shared" si="13"/>
        <v>0</v>
      </c>
      <c r="BJ6" s="26">
        <f t="shared" si="14"/>
        <v>0</v>
      </c>
    </row>
    <row r="7" spans="1:62" ht="30" customHeight="1" x14ac:dyDescent="0.35">
      <c r="A7" s="16" t="s">
        <v>63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43" t="s">
        <v>1</v>
      </c>
      <c r="AJ7" s="19"/>
      <c r="AK7" s="19"/>
      <c r="AL7" s="19"/>
      <c r="AM7" s="19" t="s">
        <v>19</v>
      </c>
      <c r="AN7" s="19"/>
      <c r="AO7" s="19"/>
      <c r="AP7" s="19"/>
      <c r="AQ7" s="19"/>
      <c r="AR7" s="19"/>
      <c r="AS7" s="19"/>
      <c r="AT7" s="19"/>
      <c r="AU7" s="42"/>
      <c r="AV7" s="26">
        <f t="shared" si="0"/>
        <v>1</v>
      </c>
      <c r="AW7" s="26">
        <f t="shared" si="1"/>
        <v>1</v>
      </c>
      <c r="AX7" s="26">
        <f t="shared" si="2"/>
        <v>0</v>
      </c>
      <c r="AY7" s="26">
        <f t="shared" si="3"/>
        <v>0</v>
      </c>
      <c r="AZ7" s="26">
        <f t="shared" si="4"/>
        <v>0</v>
      </c>
      <c r="BA7" s="26">
        <f t="shared" si="5"/>
        <v>0</v>
      </c>
      <c r="BB7" s="26">
        <f t="shared" si="6"/>
        <v>0</v>
      </c>
      <c r="BC7" s="26">
        <f t="shared" si="7"/>
        <v>0</v>
      </c>
      <c r="BD7" s="26">
        <f t="shared" si="8"/>
        <v>0</v>
      </c>
      <c r="BE7" s="26">
        <f t="shared" si="9"/>
        <v>0</v>
      </c>
      <c r="BF7" s="26">
        <f t="shared" si="10"/>
        <v>0</v>
      </c>
      <c r="BG7" s="26">
        <f t="shared" si="11"/>
        <v>0</v>
      </c>
      <c r="BH7" s="26">
        <f t="shared" si="12"/>
        <v>0</v>
      </c>
      <c r="BI7" s="26">
        <f t="shared" si="13"/>
        <v>0</v>
      </c>
      <c r="BJ7" s="26">
        <f t="shared" si="14"/>
        <v>0</v>
      </c>
    </row>
    <row r="8" spans="1:62" ht="30" customHeight="1" x14ac:dyDescent="0.35">
      <c r="A8" s="10" t="s">
        <v>64</v>
      </c>
      <c r="B8" s="13"/>
      <c r="C8" s="13" t="s">
        <v>19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 t="s">
        <v>1</v>
      </c>
      <c r="P8" s="13"/>
      <c r="Q8" s="13"/>
      <c r="R8" s="13"/>
      <c r="S8" s="13"/>
      <c r="T8" s="13"/>
      <c r="U8" s="13" t="s">
        <v>19</v>
      </c>
      <c r="V8" s="13"/>
      <c r="W8" s="13"/>
      <c r="X8" s="13"/>
      <c r="Y8" s="13"/>
      <c r="Z8" s="13"/>
      <c r="AA8" s="13" t="s">
        <v>1</v>
      </c>
      <c r="AB8" s="13" t="s">
        <v>20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 t="s">
        <v>1</v>
      </c>
      <c r="AN8" s="13"/>
      <c r="AO8" s="13" t="s">
        <v>19</v>
      </c>
      <c r="AP8" s="13"/>
      <c r="AQ8" s="13"/>
      <c r="AR8" s="13" t="s">
        <v>20</v>
      </c>
      <c r="AS8" s="13"/>
      <c r="AT8" s="13"/>
      <c r="AU8" s="41"/>
      <c r="AV8" s="26">
        <f t="shared" si="0"/>
        <v>3</v>
      </c>
      <c r="AW8" s="26">
        <f t="shared" si="1"/>
        <v>3</v>
      </c>
      <c r="AX8" s="26">
        <f t="shared" si="2"/>
        <v>0</v>
      </c>
      <c r="AY8" s="26">
        <f t="shared" si="3"/>
        <v>0</v>
      </c>
      <c r="AZ8" s="26">
        <f t="shared" si="4"/>
        <v>0</v>
      </c>
      <c r="BA8" s="26">
        <f t="shared" si="5"/>
        <v>2</v>
      </c>
      <c r="BB8" s="26">
        <f t="shared" si="6"/>
        <v>0</v>
      </c>
      <c r="BC8" s="26">
        <f t="shared" si="7"/>
        <v>0</v>
      </c>
      <c r="BD8" s="26">
        <f t="shared" si="8"/>
        <v>0</v>
      </c>
      <c r="BE8" s="26">
        <f t="shared" si="9"/>
        <v>0</v>
      </c>
      <c r="BF8" s="26">
        <f t="shared" si="10"/>
        <v>0</v>
      </c>
      <c r="BG8" s="26">
        <f t="shared" si="11"/>
        <v>0</v>
      </c>
      <c r="BH8" s="26">
        <f t="shared" si="12"/>
        <v>0</v>
      </c>
      <c r="BI8" s="26">
        <f t="shared" si="13"/>
        <v>0</v>
      </c>
      <c r="BJ8" s="26">
        <f t="shared" si="14"/>
        <v>0</v>
      </c>
    </row>
    <row r="9" spans="1:62" ht="30" customHeight="1" x14ac:dyDescent="0.35">
      <c r="A9" s="16" t="s">
        <v>65</v>
      </c>
      <c r="B9" s="19"/>
      <c r="C9" s="19" t="s">
        <v>19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 t="s">
        <v>1</v>
      </c>
      <c r="P9" s="19"/>
      <c r="Q9" s="19"/>
      <c r="R9" s="19"/>
      <c r="S9" s="19"/>
      <c r="T9" s="19"/>
      <c r="U9" s="19" t="s">
        <v>19</v>
      </c>
      <c r="V9" s="19"/>
      <c r="W9" s="19"/>
      <c r="X9" s="19"/>
      <c r="Y9" s="19"/>
      <c r="Z9" s="19"/>
      <c r="AA9" s="19" t="s">
        <v>20</v>
      </c>
      <c r="AB9" s="19" t="s">
        <v>1</v>
      </c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 t="s">
        <v>1</v>
      </c>
      <c r="AN9" s="19" t="s">
        <v>20</v>
      </c>
      <c r="AO9" s="19" t="s">
        <v>19</v>
      </c>
      <c r="AP9" s="19"/>
      <c r="AQ9" s="19"/>
      <c r="AR9" s="19"/>
      <c r="AS9" s="19"/>
      <c r="AT9" s="19"/>
      <c r="AU9" s="42"/>
      <c r="AV9" s="26">
        <f t="shared" si="0"/>
        <v>3</v>
      </c>
      <c r="AW9" s="26">
        <f t="shared" si="1"/>
        <v>3</v>
      </c>
      <c r="AX9" s="26">
        <f t="shared" si="2"/>
        <v>0</v>
      </c>
      <c r="AY9" s="26">
        <f t="shared" si="3"/>
        <v>0</v>
      </c>
      <c r="AZ9" s="26">
        <f t="shared" si="4"/>
        <v>0</v>
      </c>
      <c r="BA9" s="26">
        <f t="shared" si="5"/>
        <v>2</v>
      </c>
      <c r="BB9" s="26">
        <f t="shared" si="6"/>
        <v>0</v>
      </c>
      <c r="BC9" s="26">
        <f t="shared" si="7"/>
        <v>0</v>
      </c>
      <c r="BD9" s="26">
        <f t="shared" si="8"/>
        <v>0</v>
      </c>
      <c r="BE9" s="26">
        <f t="shared" si="9"/>
        <v>0</v>
      </c>
      <c r="BF9" s="26">
        <f t="shared" si="10"/>
        <v>0</v>
      </c>
      <c r="BG9" s="26">
        <f t="shared" si="11"/>
        <v>0</v>
      </c>
      <c r="BH9" s="26">
        <f t="shared" si="12"/>
        <v>0</v>
      </c>
      <c r="BI9" s="26">
        <f t="shared" si="13"/>
        <v>0</v>
      </c>
      <c r="BJ9" s="26">
        <f t="shared" si="14"/>
        <v>0</v>
      </c>
    </row>
    <row r="10" spans="1:62" ht="30" customHeight="1" x14ac:dyDescent="0.35">
      <c r="A10" s="28" t="s">
        <v>66</v>
      </c>
      <c r="B10" s="13"/>
      <c r="C10" s="13" t="s">
        <v>19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 t="s">
        <v>1</v>
      </c>
      <c r="P10" s="13"/>
      <c r="Q10" s="13"/>
      <c r="R10" s="13"/>
      <c r="S10" s="13"/>
      <c r="T10" s="13"/>
      <c r="U10" s="13" t="s">
        <v>19</v>
      </c>
      <c r="V10" s="13"/>
      <c r="W10" s="13" t="s">
        <v>20</v>
      </c>
      <c r="X10" s="13"/>
      <c r="Y10" s="13"/>
      <c r="Z10" s="13"/>
      <c r="AA10" s="13"/>
      <c r="AB10" s="13" t="s">
        <v>1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 t="s">
        <v>1</v>
      </c>
      <c r="AN10" s="13" t="s">
        <v>20</v>
      </c>
      <c r="AO10" s="13" t="s">
        <v>19</v>
      </c>
      <c r="AP10" s="13"/>
      <c r="AQ10" s="13"/>
      <c r="AR10" s="13"/>
      <c r="AS10" s="13"/>
      <c r="AT10" s="13"/>
      <c r="AU10" s="41"/>
      <c r="AV10" s="26">
        <f t="shared" si="0"/>
        <v>3</v>
      </c>
      <c r="AW10" s="26">
        <f t="shared" si="1"/>
        <v>3</v>
      </c>
      <c r="AX10" s="26">
        <f t="shared" si="2"/>
        <v>0</v>
      </c>
      <c r="AY10" s="26">
        <f t="shared" si="3"/>
        <v>0</v>
      </c>
      <c r="AZ10" s="26">
        <f t="shared" si="4"/>
        <v>0</v>
      </c>
      <c r="BA10" s="26">
        <f t="shared" si="5"/>
        <v>2</v>
      </c>
      <c r="BB10" s="26">
        <f t="shared" si="6"/>
        <v>0</v>
      </c>
      <c r="BC10" s="26">
        <f t="shared" si="7"/>
        <v>0</v>
      </c>
      <c r="BD10" s="26">
        <f t="shared" si="8"/>
        <v>0</v>
      </c>
      <c r="BE10" s="26">
        <f t="shared" si="9"/>
        <v>0</v>
      </c>
      <c r="BF10" s="26">
        <f t="shared" si="10"/>
        <v>0</v>
      </c>
      <c r="BG10" s="26">
        <f t="shared" si="11"/>
        <v>0</v>
      </c>
      <c r="BH10" s="26">
        <f t="shared" si="12"/>
        <v>0</v>
      </c>
      <c r="BI10" s="26">
        <f t="shared" si="13"/>
        <v>0</v>
      </c>
      <c r="BJ10" s="26">
        <f t="shared" si="14"/>
        <v>0</v>
      </c>
    </row>
    <row r="11" spans="1:62" ht="30" customHeight="1" x14ac:dyDescent="0.35">
      <c r="A11" s="29" t="s">
        <v>67</v>
      </c>
      <c r="B11" s="19"/>
      <c r="C11" s="19" t="s">
        <v>20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20</v>
      </c>
      <c r="P11" s="19"/>
      <c r="Q11" s="19"/>
      <c r="R11" s="19"/>
      <c r="S11" s="19"/>
      <c r="T11" s="19"/>
      <c r="U11" s="19" t="s">
        <v>19</v>
      </c>
      <c r="V11" s="19"/>
      <c r="W11" s="19"/>
      <c r="X11" s="19"/>
      <c r="Y11" s="19"/>
      <c r="Z11" s="19"/>
      <c r="AA11" s="19" t="s">
        <v>1</v>
      </c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3" t="s">
        <v>1</v>
      </c>
      <c r="AN11" s="19"/>
      <c r="AO11" s="19" t="s">
        <v>19</v>
      </c>
      <c r="AP11" s="19"/>
      <c r="AQ11" s="19"/>
      <c r="AR11" s="19"/>
      <c r="AS11" s="19"/>
      <c r="AT11" s="19"/>
      <c r="AU11" s="42"/>
      <c r="AV11" s="26">
        <f t="shared" si="0"/>
        <v>2</v>
      </c>
      <c r="AW11" s="26">
        <f t="shared" si="1"/>
        <v>2</v>
      </c>
      <c r="AX11" s="26">
        <f t="shared" si="2"/>
        <v>0</v>
      </c>
      <c r="AY11" s="26">
        <f t="shared" si="3"/>
        <v>0</v>
      </c>
      <c r="AZ11" s="26">
        <f t="shared" si="4"/>
        <v>0</v>
      </c>
      <c r="BA11" s="26">
        <f t="shared" si="5"/>
        <v>2</v>
      </c>
      <c r="BB11" s="26">
        <f t="shared" si="6"/>
        <v>0</v>
      </c>
      <c r="BC11" s="26">
        <f t="shared" si="7"/>
        <v>0</v>
      </c>
      <c r="BD11" s="26">
        <f t="shared" si="8"/>
        <v>0</v>
      </c>
      <c r="BE11" s="26">
        <f t="shared" si="9"/>
        <v>0</v>
      </c>
      <c r="BF11" s="26">
        <f t="shared" si="10"/>
        <v>0</v>
      </c>
      <c r="BG11" s="26">
        <f t="shared" si="11"/>
        <v>0</v>
      </c>
      <c r="BH11" s="26">
        <f t="shared" si="12"/>
        <v>0</v>
      </c>
      <c r="BI11" s="26">
        <f t="shared" si="13"/>
        <v>0</v>
      </c>
      <c r="BJ11" s="26">
        <f t="shared" si="14"/>
        <v>0</v>
      </c>
    </row>
    <row r="12" spans="1:62" ht="30" customHeight="1" x14ac:dyDescent="0.35">
      <c r="A12" s="28" t="s">
        <v>68</v>
      </c>
      <c r="B12" s="13"/>
      <c r="C12" s="13" t="s">
        <v>20</v>
      </c>
      <c r="D12" s="13"/>
      <c r="E12" s="13" t="s">
        <v>19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 t="s">
        <v>19</v>
      </c>
      <c r="V12" s="13"/>
      <c r="W12" s="13" t="s">
        <v>20</v>
      </c>
      <c r="X12" s="13"/>
      <c r="Y12" s="13"/>
      <c r="Z12" s="13"/>
      <c r="AA12" s="13" t="s">
        <v>1</v>
      </c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 t="s">
        <v>1</v>
      </c>
      <c r="AN12" s="13" t="s">
        <v>19</v>
      </c>
      <c r="AO12" s="13" t="s">
        <v>20</v>
      </c>
      <c r="AP12" s="13"/>
      <c r="AQ12" s="13"/>
      <c r="AR12" s="13"/>
      <c r="AS12" s="13"/>
      <c r="AT12" s="13"/>
      <c r="AU12" s="41"/>
      <c r="AV12" s="26">
        <f t="shared" si="0"/>
        <v>2</v>
      </c>
      <c r="AW12" s="26">
        <f t="shared" si="1"/>
        <v>3</v>
      </c>
      <c r="AX12" s="26">
        <f t="shared" si="2"/>
        <v>0</v>
      </c>
      <c r="AY12" s="26">
        <f t="shared" si="3"/>
        <v>0</v>
      </c>
      <c r="AZ12" s="26">
        <f t="shared" si="4"/>
        <v>0</v>
      </c>
      <c r="BA12" s="26">
        <f t="shared" si="5"/>
        <v>3</v>
      </c>
      <c r="BB12" s="26">
        <f t="shared" si="6"/>
        <v>0</v>
      </c>
      <c r="BC12" s="26">
        <f t="shared" si="7"/>
        <v>0</v>
      </c>
      <c r="BD12" s="26">
        <f t="shared" si="8"/>
        <v>0</v>
      </c>
      <c r="BE12" s="26">
        <f t="shared" si="9"/>
        <v>0</v>
      </c>
      <c r="BF12" s="26">
        <f t="shared" si="10"/>
        <v>0</v>
      </c>
      <c r="BG12" s="26">
        <f t="shared" si="11"/>
        <v>0</v>
      </c>
      <c r="BH12" s="26">
        <f t="shared" si="12"/>
        <v>0</v>
      </c>
      <c r="BI12" s="26">
        <f t="shared" si="13"/>
        <v>0</v>
      </c>
      <c r="BJ12" s="26">
        <f t="shared" si="14"/>
        <v>0</v>
      </c>
    </row>
    <row r="13" spans="1:62" ht="30" customHeight="1" x14ac:dyDescent="0.35">
      <c r="A13" s="29" t="s">
        <v>69</v>
      </c>
      <c r="B13" s="19"/>
      <c r="C13" s="19" t="s">
        <v>20</v>
      </c>
      <c r="D13" s="19"/>
      <c r="E13" s="44" t="s">
        <v>19</v>
      </c>
      <c r="F13" s="43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 t="s">
        <v>19</v>
      </c>
      <c r="V13" s="19"/>
      <c r="W13" s="19" t="s">
        <v>20</v>
      </c>
      <c r="X13" s="19"/>
      <c r="Y13" s="30"/>
      <c r="Z13" s="19"/>
      <c r="AA13" s="19" t="s">
        <v>1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 t="s">
        <v>1</v>
      </c>
      <c r="AN13" s="19" t="s">
        <v>20</v>
      </c>
      <c r="AO13" s="19" t="s">
        <v>19</v>
      </c>
      <c r="AP13" s="19"/>
      <c r="AQ13" s="19"/>
      <c r="AR13" s="19"/>
      <c r="AS13" s="19"/>
      <c r="AT13" s="19"/>
      <c r="AU13" s="42"/>
      <c r="AV13" s="26">
        <f t="shared" si="0"/>
        <v>2</v>
      </c>
      <c r="AW13" s="26">
        <f t="shared" si="1"/>
        <v>3</v>
      </c>
      <c r="AX13" s="26">
        <f t="shared" si="2"/>
        <v>0</v>
      </c>
      <c r="AY13" s="26">
        <f t="shared" si="3"/>
        <v>0</v>
      </c>
      <c r="AZ13" s="26">
        <f t="shared" si="4"/>
        <v>0</v>
      </c>
      <c r="BA13" s="26">
        <f t="shared" si="5"/>
        <v>3</v>
      </c>
      <c r="BB13" s="26">
        <f t="shared" si="6"/>
        <v>0</v>
      </c>
      <c r="BC13" s="26">
        <f t="shared" si="7"/>
        <v>0</v>
      </c>
      <c r="BD13" s="26">
        <f t="shared" si="8"/>
        <v>0</v>
      </c>
      <c r="BE13" s="26">
        <f t="shared" si="9"/>
        <v>0</v>
      </c>
      <c r="BF13" s="26">
        <f t="shared" si="10"/>
        <v>0</v>
      </c>
      <c r="BG13" s="26">
        <f t="shared" si="11"/>
        <v>0</v>
      </c>
      <c r="BH13" s="26">
        <f t="shared" si="12"/>
        <v>0</v>
      </c>
      <c r="BI13" s="26">
        <f t="shared" si="13"/>
        <v>0</v>
      </c>
      <c r="BJ13" s="26">
        <f t="shared" si="14"/>
        <v>0</v>
      </c>
    </row>
    <row r="14" spans="1:62" ht="30" customHeight="1" x14ac:dyDescent="0.35">
      <c r="A14" s="28" t="s">
        <v>70</v>
      </c>
      <c r="B14" s="13"/>
      <c r="C14" s="13"/>
      <c r="D14" s="13"/>
      <c r="E14" s="13" t="s">
        <v>19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 t="s">
        <v>1</v>
      </c>
      <c r="R14" s="13"/>
      <c r="S14" s="13"/>
      <c r="T14" s="13" t="s">
        <v>19</v>
      </c>
      <c r="U14" s="13" t="s">
        <v>20</v>
      </c>
      <c r="V14" s="13"/>
      <c r="W14" s="13"/>
      <c r="X14" s="13"/>
      <c r="Y14" s="13"/>
      <c r="Z14" s="13"/>
      <c r="AA14" s="13" t="s">
        <v>1</v>
      </c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 t="s">
        <v>20</v>
      </c>
      <c r="AM14" s="13" t="s">
        <v>1</v>
      </c>
      <c r="AN14" s="13"/>
      <c r="AO14" s="13" t="s">
        <v>19</v>
      </c>
      <c r="AP14" s="13"/>
      <c r="AQ14" s="13"/>
      <c r="AR14" s="13"/>
      <c r="AS14" s="13"/>
      <c r="AT14" s="13"/>
      <c r="AU14" s="41"/>
      <c r="AV14" s="26">
        <f t="shared" si="0"/>
        <v>3</v>
      </c>
      <c r="AW14" s="26">
        <f t="shared" si="1"/>
        <v>3</v>
      </c>
      <c r="AX14" s="26">
        <f t="shared" si="2"/>
        <v>0</v>
      </c>
      <c r="AY14" s="26">
        <f t="shared" si="3"/>
        <v>0</v>
      </c>
      <c r="AZ14" s="26">
        <f t="shared" si="4"/>
        <v>0</v>
      </c>
      <c r="BA14" s="26">
        <f t="shared" si="5"/>
        <v>2</v>
      </c>
      <c r="BB14" s="26">
        <f t="shared" si="6"/>
        <v>0</v>
      </c>
      <c r="BC14" s="26">
        <f t="shared" si="7"/>
        <v>0</v>
      </c>
      <c r="BD14" s="26">
        <f t="shared" si="8"/>
        <v>0</v>
      </c>
      <c r="BE14" s="26">
        <f t="shared" si="9"/>
        <v>0</v>
      </c>
      <c r="BF14" s="26">
        <f t="shared" si="10"/>
        <v>0</v>
      </c>
      <c r="BG14" s="26">
        <f t="shared" si="11"/>
        <v>0</v>
      </c>
      <c r="BH14" s="26">
        <f t="shared" si="12"/>
        <v>0</v>
      </c>
      <c r="BI14" s="26">
        <f t="shared" si="13"/>
        <v>0</v>
      </c>
      <c r="BJ14" s="26">
        <f t="shared" si="14"/>
        <v>0</v>
      </c>
    </row>
    <row r="15" spans="1:62" ht="30" customHeight="1" x14ac:dyDescent="0.35">
      <c r="A15" s="31" t="s">
        <v>71</v>
      </c>
      <c r="B15" s="19"/>
      <c r="C15" s="19"/>
      <c r="D15" s="19"/>
      <c r="E15" s="19" t="s">
        <v>1</v>
      </c>
      <c r="F15" s="19"/>
      <c r="G15" s="19"/>
      <c r="H15" s="19"/>
      <c r="I15" s="30" t="s">
        <v>20</v>
      </c>
      <c r="J15" s="30"/>
      <c r="K15" s="30"/>
      <c r="L15" s="30"/>
      <c r="M15" s="30"/>
      <c r="N15" s="30" t="s">
        <v>1</v>
      </c>
      <c r="O15" s="30"/>
      <c r="P15" s="30"/>
      <c r="Q15" s="30"/>
      <c r="R15" s="30" t="s">
        <v>19</v>
      </c>
      <c r="S15" s="30"/>
      <c r="T15" s="30"/>
      <c r="U15" s="30"/>
      <c r="V15" s="30"/>
      <c r="W15" s="30" t="s">
        <v>20</v>
      </c>
      <c r="X15" s="30"/>
      <c r="Y15" s="30"/>
      <c r="Z15" s="30" t="s">
        <v>1</v>
      </c>
      <c r="AA15" s="30"/>
      <c r="AB15" s="30" t="s">
        <v>32</v>
      </c>
      <c r="AC15" s="30"/>
      <c r="AD15" s="30" t="s">
        <v>19</v>
      </c>
      <c r="AE15" s="30"/>
      <c r="AF15" s="19"/>
      <c r="AG15" s="19"/>
      <c r="AH15" s="19" t="s">
        <v>3</v>
      </c>
      <c r="AI15" s="19" t="s">
        <v>20</v>
      </c>
      <c r="AJ15" s="19"/>
      <c r="AK15" s="19"/>
      <c r="AL15" s="19"/>
      <c r="AM15" s="30" t="s">
        <v>20</v>
      </c>
      <c r="AN15" s="30" t="s">
        <v>1</v>
      </c>
      <c r="AO15" s="30"/>
      <c r="AP15" s="30"/>
      <c r="AQ15" s="30"/>
      <c r="AR15" s="30"/>
      <c r="AS15" s="30"/>
      <c r="AT15" s="30"/>
      <c r="AU15" s="45" t="s">
        <v>1</v>
      </c>
      <c r="AV15" s="26">
        <f t="shared" si="0"/>
        <v>5</v>
      </c>
      <c r="AW15" s="26">
        <f t="shared" si="1"/>
        <v>2</v>
      </c>
      <c r="AX15" s="26">
        <f t="shared" si="2"/>
        <v>1</v>
      </c>
      <c r="AY15" s="26">
        <f t="shared" si="3"/>
        <v>0</v>
      </c>
      <c r="AZ15" s="26">
        <f t="shared" si="4"/>
        <v>0</v>
      </c>
      <c r="BA15" s="26">
        <f t="shared" si="5"/>
        <v>4</v>
      </c>
      <c r="BB15" s="26">
        <f t="shared" si="6"/>
        <v>1</v>
      </c>
      <c r="BC15" s="26">
        <f t="shared" si="7"/>
        <v>0</v>
      </c>
      <c r="BD15" s="26">
        <f t="shared" si="8"/>
        <v>0</v>
      </c>
      <c r="BE15" s="26">
        <f t="shared" si="9"/>
        <v>0</v>
      </c>
      <c r="BF15" s="26">
        <f t="shared" si="10"/>
        <v>0</v>
      </c>
      <c r="BG15" s="26">
        <f t="shared" si="11"/>
        <v>0</v>
      </c>
      <c r="BH15" s="26">
        <f t="shared" si="12"/>
        <v>0</v>
      </c>
      <c r="BI15" s="26">
        <f t="shared" si="13"/>
        <v>0</v>
      </c>
      <c r="BJ15" s="26">
        <f t="shared" si="14"/>
        <v>0</v>
      </c>
    </row>
    <row r="16" spans="1:62" ht="30" customHeight="1" x14ac:dyDescent="0.35">
      <c r="A16" s="28" t="s">
        <v>72</v>
      </c>
      <c r="B16" s="13"/>
      <c r="C16" s="13"/>
      <c r="D16" s="13"/>
      <c r="E16" s="13"/>
      <c r="F16" s="13"/>
      <c r="G16" s="13"/>
      <c r="H16" s="13"/>
      <c r="I16" s="13" t="s">
        <v>20</v>
      </c>
      <c r="J16" s="13"/>
      <c r="K16" s="13"/>
      <c r="L16" s="13" t="s">
        <v>1</v>
      </c>
      <c r="M16" s="13"/>
      <c r="N16" s="13" t="s">
        <v>1</v>
      </c>
      <c r="O16" s="13"/>
      <c r="P16" s="13"/>
      <c r="Q16" s="13"/>
      <c r="R16" s="13"/>
      <c r="S16" s="13" t="s">
        <v>19</v>
      </c>
      <c r="T16" s="13"/>
      <c r="U16" s="13"/>
      <c r="V16" s="13"/>
      <c r="W16" s="13" t="s">
        <v>20</v>
      </c>
      <c r="X16" s="13"/>
      <c r="Y16" s="13"/>
      <c r="Z16" s="13" t="s">
        <v>3</v>
      </c>
      <c r="AA16" s="13"/>
      <c r="AB16" s="13" t="s">
        <v>1</v>
      </c>
      <c r="AC16" s="13"/>
      <c r="AD16" s="13"/>
      <c r="AE16" s="13" t="s">
        <v>19</v>
      </c>
      <c r="AF16" s="13" t="s">
        <v>32</v>
      </c>
      <c r="AG16" s="13"/>
      <c r="AH16" s="13"/>
      <c r="AI16" s="13" t="s">
        <v>20</v>
      </c>
      <c r="AJ16" s="13"/>
      <c r="AK16" s="13"/>
      <c r="AL16" s="13"/>
      <c r="AM16" s="13" t="s">
        <v>20</v>
      </c>
      <c r="AN16" s="13" t="s">
        <v>1</v>
      </c>
      <c r="AO16" s="13"/>
      <c r="AP16" s="13"/>
      <c r="AQ16" s="13" t="s">
        <v>3</v>
      </c>
      <c r="AR16" s="13"/>
      <c r="AS16" s="13"/>
      <c r="AT16" s="13"/>
      <c r="AU16" s="41"/>
      <c r="AV16" s="26">
        <f t="shared" si="0"/>
        <v>4</v>
      </c>
      <c r="AW16" s="26">
        <f t="shared" si="1"/>
        <v>2</v>
      </c>
      <c r="AX16" s="26">
        <f t="shared" si="2"/>
        <v>2</v>
      </c>
      <c r="AY16" s="26">
        <f t="shared" si="3"/>
        <v>0</v>
      </c>
      <c r="AZ16" s="26">
        <f t="shared" si="4"/>
        <v>0</v>
      </c>
      <c r="BA16" s="26">
        <f t="shared" si="5"/>
        <v>4</v>
      </c>
      <c r="BB16" s="26">
        <f t="shared" si="6"/>
        <v>1</v>
      </c>
      <c r="BC16" s="26">
        <f t="shared" si="7"/>
        <v>0</v>
      </c>
      <c r="BD16" s="26">
        <f t="shared" si="8"/>
        <v>0</v>
      </c>
      <c r="BE16" s="26">
        <f t="shared" si="9"/>
        <v>0</v>
      </c>
      <c r="BF16" s="26">
        <f t="shared" si="10"/>
        <v>0</v>
      </c>
      <c r="BG16" s="26">
        <f t="shared" si="11"/>
        <v>0</v>
      </c>
      <c r="BH16" s="26">
        <f t="shared" si="12"/>
        <v>0</v>
      </c>
      <c r="BI16" s="26">
        <f t="shared" si="13"/>
        <v>0</v>
      </c>
      <c r="BJ16" s="26">
        <f t="shared" si="14"/>
        <v>0</v>
      </c>
    </row>
    <row r="17" spans="1:62" ht="30" customHeight="1" x14ac:dyDescent="0.35">
      <c r="A17" s="31" t="s">
        <v>73</v>
      </c>
      <c r="B17" s="19"/>
      <c r="C17" s="19"/>
      <c r="D17" s="19"/>
      <c r="E17" s="19"/>
      <c r="F17" s="19"/>
      <c r="G17" s="19"/>
      <c r="H17" s="19"/>
      <c r="I17" s="30"/>
      <c r="J17" s="30" t="s">
        <v>20</v>
      </c>
      <c r="K17" s="30"/>
      <c r="L17" s="30"/>
      <c r="M17" s="30"/>
      <c r="N17" s="30" t="s">
        <v>1</v>
      </c>
      <c r="O17" s="30"/>
      <c r="P17" s="30"/>
      <c r="Q17" s="30"/>
      <c r="R17" s="30"/>
      <c r="S17" s="30"/>
      <c r="T17" s="30" t="s">
        <v>19</v>
      </c>
      <c r="U17" s="30"/>
      <c r="V17" s="30"/>
      <c r="W17" s="30"/>
      <c r="X17" s="30"/>
      <c r="Y17" s="30"/>
      <c r="Z17" s="30" t="s">
        <v>20</v>
      </c>
      <c r="AA17" s="30"/>
      <c r="AB17" s="30"/>
      <c r="AC17" s="30"/>
      <c r="AD17" s="30"/>
      <c r="AE17" s="30"/>
      <c r="AF17" s="19" t="s">
        <v>32</v>
      </c>
      <c r="AG17" s="19"/>
      <c r="AH17" s="19" t="s">
        <v>1</v>
      </c>
      <c r="AI17" s="19"/>
      <c r="AJ17" s="19"/>
      <c r="AK17" s="19"/>
      <c r="AL17" s="19" t="s">
        <v>19</v>
      </c>
      <c r="AM17" s="30" t="s">
        <v>1</v>
      </c>
      <c r="AN17" s="30" t="s">
        <v>20</v>
      </c>
      <c r="AO17" s="30"/>
      <c r="AP17" s="30"/>
      <c r="AQ17" s="30"/>
      <c r="AR17" s="30"/>
      <c r="AS17" s="30"/>
      <c r="AT17" s="30"/>
      <c r="AU17" s="45"/>
      <c r="AV17" s="26">
        <f t="shared" si="0"/>
        <v>3</v>
      </c>
      <c r="AW17" s="26">
        <f t="shared" si="1"/>
        <v>2</v>
      </c>
      <c r="AX17" s="26">
        <f t="shared" si="2"/>
        <v>0</v>
      </c>
      <c r="AY17" s="26">
        <f t="shared" si="3"/>
        <v>0</v>
      </c>
      <c r="AZ17" s="26">
        <f t="shared" si="4"/>
        <v>0</v>
      </c>
      <c r="BA17" s="26">
        <f t="shared" si="5"/>
        <v>3</v>
      </c>
      <c r="BB17" s="26">
        <f t="shared" si="6"/>
        <v>1</v>
      </c>
      <c r="BC17" s="26">
        <f t="shared" si="7"/>
        <v>0</v>
      </c>
      <c r="BD17" s="26">
        <f t="shared" si="8"/>
        <v>0</v>
      </c>
      <c r="BE17" s="26">
        <f t="shared" si="9"/>
        <v>0</v>
      </c>
      <c r="BF17" s="26">
        <f t="shared" si="10"/>
        <v>0</v>
      </c>
      <c r="BG17" s="26">
        <f t="shared" si="11"/>
        <v>0</v>
      </c>
      <c r="BH17" s="26">
        <f t="shared" si="12"/>
        <v>0</v>
      </c>
      <c r="BI17" s="26">
        <f t="shared" si="13"/>
        <v>0</v>
      </c>
      <c r="BJ17" s="26">
        <f t="shared" si="14"/>
        <v>0</v>
      </c>
    </row>
    <row r="18" spans="1:62" ht="30" customHeight="1" x14ac:dyDescent="0.35">
      <c r="A18" s="28" t="s">
        <v>74</v>
      </c>
      <c r="B18" s="13"/>
      <c r="C18" s="13"/>
      <c r="D18" s="13"/>
      <c r="E18" s="13" t="s">
        <v>1</v>
      </c>
      <c r="F18" s="13"/>
      <c r="G18" s="13"/>
      <c r="H18" s="13"/>
      <c r="I18" s="13" t="s">
        <v>20</v>
      </c>
      <c r="J18" s="13"/>
      <c r="K18" s="13"/>
      <c r="L18" s="13"/>
      <c r="M18" s="13"/>
      <c r="N18" s="13" t="s">
        <v>1</v>
      </c>
      <c r="O18" s="13"/>
      <c r="P18" s="13"/>
      <c r="Q18" s="13"/>
      <c r="R18" s="13"/>
      <c r="S18" s="13" t="s">
        <v>19</v>
      </c>
      <c r="T18" s="13"/>
      <c r="U18" s="13"/>
      <c r="V18" s="13"/>
      <c r="W18" s="13" t="s">
        <v>20</v>
      </c>
      <c r="X18" s="13"/>
      <c r="Y18" s="13"/>
      <c r="Z18" s="13"/>
      <c r="AA18" s="13" t="s">
        <v>1</v>
      </c>
      <c r="AB18" s="13"/>
      <c r="AC18" s="13"/>
      <c r="AD18" s="13" t="s">
        <v>32</v>
      </c>
      <c r="AE18" s="13" t="s">
        <v>19</v>
      </c>
      <c r="AF18" s="13"/>
      <c r="AG18" s="13"/>
      <c r="AH18" s="13" t="s">
        <v>3</v>
      </c>
      <c r="AI18" s="13"/>
      <c r="AJ18" s="13"/>
      <c r="AK18" s="13"/>
      <c r="AL18" s="13"/>
      <c r="AM18" s="13" t="s">
        <v>20</v>
      </c>
      <c r="AN18" s="13"/>
      <c r="AO18" s="13" t="s">
        <v>1</v>
      </c>
      <c r="AP18" s="13"/>
      <c r="AQ18" s="13"/>
      <c r="AR18" s="13"/>
      <c r="AS18" s="13"/>
      <c r="AT18" s="13"/>
      <c r="AU18" s="41" t="s">
        <v>1</v>
      </c>
      <c r="AV18" s="26">
        <f t="shared" si="0"/>
        <v>5</v>
      </c>
      <c r="AW18" s="26">
        <f t="shared" si="1"/>
        <v>2</v>
      </c>
      <c r="AX18" s="26">
        <f t="shared" si="2"/>
        <v>1</v>
      </c>
      <c r="AY18" s="26">
        <f t="shared" si="3"/>
        <v>0</v>
      </c>
      <c r="AZ18" s="26">
        <f t="shared" si="4"/>
        <v>0</v>
      </c>
      <c r="BA18" s="26">
        <f t="shared" si="5"/>
        <v>3</v>
      </c>
      <c r="BB18" s="26">
        <f t="shared" si="6"/>
        <v>1</v>
      </c>
      <c r="BC18" s="26">
        <f t="shared" si="7"/>
        <v>0</v>
      </c>
      <c r="BD18" s="26">
        <f t="shared" si="8"/>
        <v>0</v>
      </c>
      <c r="BE18" s="26">
        <f t="shared" si="9"/>
        <v>0</v>
      </c>
      <c r="BF18" s="26">
        <f t="shared" si="10"/>
        <v>0</v>
      </c>
      <c r="BG18" s="26">
        <f t="shared" si="11"/>
        <v>0</v>
      </c>
      <c r="BH18" s="26">
        <f t="shared" si="12"/>
        <v>0</v>
      </c>
      <c r="BI18" s="26">
        <f t="shared" si="13"/>
        <v>0</v>
      </c>
      <c r="BJ18" s="26">
        <f t="shared" si="14"/>
        <v>0</v>
      </c>
    </row>
    <row r="19" spans="1:62" ht="30" customHeight="1" x14ac:dyDescent="0.35">
      <c r="A19" s="29" t="s">
        <v>75</v>
      </c>
      <c r="B19" s="19" t="s">
        <v>32</v>
      </c>
      <c r="C19" s="19"/>
      <c r="D19" s="19"/>
      <c r="E19" s="19"/>
      <c r="F19" s="19" t="s">
        <v>37</v>
      </c>
      <c r="G19" s="19"/>
      <c r="H19" s="30"/>
      <c r="I19" s="30" t="s">
        <v>1</v>
      </c>
      <c r="J19" s="30" t="s">
        <v>20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 t="s">
        <v>20</v>
      </c>
      <c r="AA19" s="30" t="s">
        <v>19</v>
      </c>
      <c r="AB19" s="30" t="s">
        <v>1</v>
      </c>
      <c r="AC19" s="30"/>
      <c r="AD19" s="30"/>
      <c r="AE19" s="30" t="s">
        <v>32</v>
      </c>
      <c r="AF19" s="30"/>
      <c r="AG19" s="19"/>
      <c r="AH19" s="19"/>
      <c r="AI19" s="19"/>
      <c r="AJ19" s="19"/>
      <c r="AK19" s="30"/>
      <c r="AL19" s="30" t="s">
        <v>19</v>
      </c>
      <c r="AM19" s="30"/>
      <c r="AN19" s="30" t="s">
        <v>20</v>
      </c>
      <c r="AO19" s="19"/>
      <c r="AP19" s="30"/>
      <c r="AQ19" s="30"/>
      <c r="AR19" s="30"/>
      <c r="AS19" s="30"/>
      <c r="AT19" s="30"/>
      <c r="AU19" s="42"/>
      <c r="AV19" s="26">
        <f t="shared" si="0"/>
        <v>2</v>
      </c>
      <c r="AW19" s="26">
        <f t="shared" si="1"/>
        <v>2</v>
      </c>
      <c r="AX19" s="26">
        <f t="shared" si="2"/>
        <v>0</v>
      </c>
      <c r="AY19" s="26">
        <f t="shared" si="3"/>
        <v>0</v>
      </c>
      <c r="AZ19" s="26">
        <f t="shared" si="4"/>
        <v>0</v>
      </c>
      <c r="BA19" s="26">
        <f t="shared" si="5"/>
        <v>3</v>
      </c>
      <c r="BB19" s="26">
        <f t="shared" si="6"/>
        <v>2</v>
      </c>
      <c r="BC19" s="26">
        <f t="shared" si="7"/>
        <v>1</v>
      </c>
      <c r="BD19" s="26">
        <f t="shared" si="8"/>
        <v>0</v>
      </c>
      <c r="BE19" s="26">
        <f t="shared" si="9"/>
        <v>0</v>
      </c>
      <c r="BF19" s="26">
        <f t="shared" si="10"/>
        <v>0</v>
      </c>
      <c r="BG19" s="26">
        <f t="shared" si="11"/>
        <v>0</v>
      </c>
      <c r="BH19" s="26">
        <f t="shared" si="12"/>
        <v>0</v>
      </c>
      <c r="BI19" s="26">
        <f t="shared" si="13"/>
        <v>0</v>
      </c>
      <c r="BJ19" s="26">
        <f t="shared" si="14"/>
        <v>0</v>
      </c>
    </row>
    <row r="20" spans="1:62" ht="30" customHeight="1" x14ac:dyDescent="0.35">
      <c r="A20" s="28" t="s">
        <v>76</v>
      </c>
      <c r="B20" s="13"/>
      <c r="C20" s="13"/>
      <c r="D20" s="13"/>
      <c r="E20" s="13" t="s">
        <v>37</v>
      </c>
      <c r="F20" s="13"/>
      <c r="G20" s="13"/>
      <c r="H20" s="13"/>
      <c r="I20" s="13"/>
      <c r="J20" s="13" t="s">
        <v>20</v>
      </c>
      <c r="K20" s="13" t="s">
        <v>1</v>
      </c>
      <c r="L20" s="13"/>
      <c r="M20" s="13"/>
      <c r="N20" s="13"/>
      <c r="O20" s="13"/>
      <c r="P20" s="13"/>
      <c r="Q20" s="13"/>
      <c r="R20" s="41"/>
      <c r="S20" s="41"/>
      <c r="T20" s="41"/>
      <c r="U20" s="41" t="s">
        <v>32</v>
      </c>
      <c r="V20" s="13"/>
      <c r="W20" s="13"/>
      <c r="X20" s="13"/>
      <c r="Y20" s="13"/>
      <c r="Z20" s="13" t="s">
        <v>1</v>
      </c>
      <c r="AA20" s="13" t="s">
        <v>19</v>
      </c>
      <c r="AB20" s="13" t="s">
        <v>20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3" t="s">
        <v>19</v>
      </c>
      <c r="AM20" s="13"/>
      <c r="AN20" s="13" t="s">
        <v>20</v>
      </c>
      <c r="AO20" s="13" t="s">
        <v>32</v>
      </c>
      <c r="AP20" s="13"/>
      <c r="AQ20" s="13"/>
      <c r="AR20" s="13"/>
      <c r="AS20" s="13"/>
      <c r="AT20" s="13"/>
      <c r="AU20" s="41"/>
      <c r="AV20" s="26">
        <f t="shared" si="0"/>
        <v>2</v>
      </c>
      <c r="AW20" s="26">
        <f t="shared" si="1"/>
        <v>2</v>
      </c>
      <c r="AX20" s="26">
        <f t="shared" si="2"/>
        <v>0</v>
      </c>
      <c r="AY20" s="26">
        <f t="shared" si="3"/>
        <v>0</v>
      </c>
      <c r="AZ20" s="26">
        <f t="shared" si="4"/>
        <v>0</v>
      </c>
      <c r="BA20" s="26">
        <f t="shared" si="5"/>
        <v>3</v>
      </c>
      <c r="BB20" s="26">
        <f t="shared" si="6"/>
        <v>2</v>
      </c>
      <c r="BC20" s="26">
        <f t="shared" si="7"/>
        <v>1</v>
      </c>
      <c r="BD20" s="26">
        <f t="shared" si="8"/>
        <v>0</v>
      </c>
      <c r="BE20" s="26">
        <f t="shared" si="9"/>
        <v>0</v>
      </c>
      <c r="BF20" s="26">
        <f t="shared" si="10"/>
        <v>0</v>
      </c>
      <c r="BG20" s="26">
        <f t="shared" si="11"/>
        <v>0</v>
      </c>
      <c r="BH20" s="26">
        <f t="shared" si="12"/>
        <v>0</v>
      </c>
      <c r="BI20" s="26">
        <f t="shared" si="13"/>
        <v>0</v>
      </c>
      <c r="BJ20" s="26">
        <f t="shared" si="14"/>
        <v>0</v>
      </c>
    </row>
    <row r="21" spans="1:62" ht="30" customHeight="1" x14ac:dyDescent="0.35">
      <c r="A21" s="29" t="s">
        <v>77</v>
      </c>
      <c r="B21" s="19"/>
      <c r="C21" s="19" t="s">
        <v>1</v>
      </c>
      <c r="D21" s="19"/>
      <c r="E21" s="19"/>
      <c r="F21" s="19" t="s">
        <v>37</v>
      </c>
      <c r="G21" s="19"/>
      <c r="H21" s="19" t="s">
        <v>3</v>
      </c>
      <c r="I21" s="30" t="s">
        <v>1</v>
      </c>
      <c r="J21" s="30"/>
      <c r="K21" s="30" t="s">
        <v>20</v>
      </c>
      <c r="L21" s="30"/>
      <c r="M21" s="30"/>
      <c r="N21" s="30"/>
      <c r="O21" s="30" t="s">
        <v>1</v>
      </c>
      <c r="P21" s="30"/>
      <c r="Q21" s="30"/>
      <c r="R21" s="30"/>
      <c r="S21" s="46"/>
      <c r="T21" s="46"/>
      <c r="U21" s="46" t="s">
        <v>32</v>
      </c>
      <c r="V21" s="46"/>
      <c r="W21" s="30"/>
      <c r="X21" s="30"/>
      <c r="Y21" s="30"/>
      <c r="Z21" s="30"/>
      <c r="AA21" s="30" t="s">
        <v>1</v>
      </c>
      <c r="AB21" s="30" t="s">
        <v>19</v>
      </c>
      <c r="AC21" s="30" t="s">
        <v>20</v>
      </c>
      <c r="AD21" s="30" t="s">
        <v>3</v>
      </c>
      <c r="AE21" s="30"/>
      <c r="AF21" s="30"/>
      <c r="AG21" s="30"/>
      <c r="AH21" s="30"/>
      <c r="AI21" s="30"/>
      <c r="AJ21" s="30"/>
      <c r="AK21" s="30"/>
      <c r="AL21" s="30"/>
      <c r="AM21" s="19" t="s">
        <v>19</v>
      </c>
      <c r="AN21" s="30" t="s">
        <v>1</v>
      </c>
      <c r="AO21" s="30" t="s">
        <v>20</v>
      </c>
      <c r="AP21" s="30"/>
      <c r="AQ21" s="19"/>
      <c r="AR21" s="19"/>
      <c r="AS21" s="30" t="s">
        <v>32</v>
      </c>
      <c r="AT21" s="30"/>
      <c r="AU21" s="42"/>
      <c r="AV21" s="26">
        <f t="shared" si="0"/>
        <v>5</v>
      </c>
      <c r="AW21" s="26">
        <f t="shared" si="1"/>
        <v>2</v>
      </c>
      <c r="AX21" s="26">
        <f t="shared" si="2"/>
        <v>2</v>
      </c>
      <c r="AY21" s="26">
        <f t="shared" si="3"/>
        <v>0</v>
      </c>
      <c r="AZ21" s="26">
        <f t="shared" si="4"/>
        <v>0</v>
      </c>
      <c r="BA21" s="26">
        <f t="shared" si="5"/>
        <v>3</v>
      </c>
      <c r="BB21" s="26">
        <f t="shared" si="6"/>
        <v>2</v>
      </c>
      <c r="BC21" s="26">
        <f t="shared" si="7"/>
        <v>1</v>
      </c>
      <c r="BD21" s="26">
        <f t="shared" si="8"/>
        <v>0</v>
      </c>
      <c r="BE21" s="26">
        <f t="shared" si="9"/>
        <v>0</v>
      </c>
      <c r="BF21" s="26">
        <f t="shared" si="10"/>
        <v>0</v>
      </c>
      <c r="BG21" s="26">
        <f t="shared" si="11"/>
        <v>0</v>
      </c>
      <c r="BH21" s="26">
        <f t="shared" si="12"/>
        <v>0</v>
      </c>
      <c r="BI21" s="26">
        <f t="shared" si="13"/>
        <v>0</v>
      </c>
      <c r="BJ21" s="26">
        <f t="shared" si="14"/>
        <v>0</v>
      </c>
    </row>
    <row r="22" spans="1:62" ht="30" customHeight="1" x14ac:dyDescent="0.35">
      <c r="A22" s="28" t="s">
        <v>78</v>
      </c>
      <c r="B22" s="13" t="s">
        <v>1</v>
      </c>
      <c r="C22" s="13"/>
      <c r="D22" s="13"/>
      <c r="E22" s="13"/>
      <c r="F22" s="13" t="s">
        <v>37</v>
      </c>
      <c r="G22" s="13" t="s">
        <v>1</v>
      </c>
      <c r="H22" s="13" t="s">
        <v>3</v>
      </c>
      <c r="I22" s="13"/>
      <c r="J22" s="13" t="s">
        <v>20</v>
      </c>
      <c r="K22" s="13"/>
      <c r="L22" s="13"/>
      <c r="M22" s="13" t="s">
        <v>1</v>
      </c>
      <c r="N22" s="13"/>
      <c r="O22" s="41"/>
      <c r="P22" s="47"/>
      <c r="Q22" s="13"/>
      <c r="R22" s="41"/>
      <c r="S22" s="41"/>
      <c r="T22" s="41"/>
      <c r="U22" s="41"/>
      <c r="V22" s="13" t="s">
        <v>32</v>
      </c>
      <c r="W22" s="13"/>
      <c r="X22" s="13"/>
      <c r="Y22" s="13"/>
      <c r="Z22" s="13" t="s">
        <v>1</v>
      </c>
      <c r="AA22" s="13" t="s">
        <v>19</v>
      </c>
      <c r="AB22" s="13" t="s">
        <v>20</v>
      </c>
      <c r="AC22" s="13"/>
      <c r="AD22" s="13" t="s">
        <v>3</v>
      </c>
      <c r="AE22" s="13"/>
      <c r="AF22" s="13"/>
      <c r="AG22" s="13"/>
      <c r="AH22" s="13"/>
      <c r="AI22" s="13"/>
      <c r="AJ22" s="13"/>
      <c r="AK22" s="13"/>
      <c r="AL22" s="13" t="s">
        <v>19</v>
      </c>
      <c r="AM22" s="13"/>
      <c r="AN22" s="13" t="s">
        <v>20</v>
      </c>
      <c r="AO22" s="13" t="s">
        <v>1</v>
      </c>
      <c r="AP22" s="13"/>
      <c r="AQ22" s="13" t="s">
        <v>32</v>
      </c>
      <c r="AR22" s="13"/>
      <c r="AS22" s="13"/>
      <c r="AT22" s="13"/>
      <c r="AU22" s="41"/>
      <c r="AV22" s="26">
        <f t="shared" si="0"/>
        <v>5</v>
      </c>
      <c r="AW22" s="26">
        <f t="shared" si="1"/>
        <v>2</v>
      </c>
      <c r="AX22" s="26">
        <f t="shared" si="2"/>
        <v>2</v>
      </c>
      <c r="AY22" s="26">
        <f t="shared" si="3"/>
        <v>0</v>
      </c>
      <c r="AZ22" s="26">
        <f t="shared" si="4"/>
        <v>0</v>
      </c>
      <c r="BA22" s="26">
        <f t="shared" si="5"/>
        <v>3</v>
      </c>
      <c r="BB22" s="26">
        <f t="shared" si="6"/>
        <v>2</v>
      </c>
      <c r="BC22" s="26">
        <f t="shared" si="7"/>
        <v>1</v>
      </c>
      <c r="BD22" s="26">
        <f t="shared" si="8"/>
        <v>0</v>
      </c>
      <c r="BE22" s="26">
        <f t="shared" si="9"/>
        <v>0</v>
      </c>
      <c r="BF22" s="26">
        <f t="shared" si="10"/>
        <v>0</v>
      </c>
      <c r="BG22" s="26">
        <f t="shared" si="11"/>
        <v>0</v>
      </c>
      <c r="BH22" s="26">
        <f t="shared" si="12"/>
        <v>0</v>
      </c>
      <c r="BI22" s="26">
        <f t="shared" si="13"/>
        <v>0</v>
      </c>
      <c r="BJ22" s="26">
        <f t="shared" si="14"/>
        <v>0</v>
      </c>
    </row>
    <row r="23" spans="1:62" ht="30" customHeight="1" x14ac:dyDescent="0.35">
      <c r="A23" s="29" t="s">
        <v>79</v>
      </c>
      <c r="B23" s="19"/>
      <c r="C23" s="19" t="s">
        <v>4</v>
      </c>
      <c r="D23" s="19" t="s">
        <v>20</v>
      </c>
      <c r="E23" s="19" t="s">
        <v>1</v>
      </c>
      <c r="F23" s="19"/>
      <c r="G23" s="19"/>
      <c r="H23" s="30" t="s">
        <v>10</v>
      </c>
      <c r="I23" s="30" t="s">
        <v>3</v>
      </c>
      <c r="J23" s="30"/>
      <c r="K23" s="30" t="s">
        <v>1</v>
      </c>
      <c r="L23" s="30"/>
      <c r="M23" s="30"/>
      <c r="N23" s="30"/>
      <c r="O23" s="30"/>
      <c r="P23" s="48"/>
      <c r="Q23" s="30"/>
      <c r="R23" s="30" t="s">
        <v>20</v>
      </c>
      <c r="S23" s="48"/>
      <c r="T23" s="48"/>
      <c r="U23" s="48" t="s">
        <v>1</v>
      </c>
      <c r="V23" s="48"/>
      <c r="W23" s="30"/>
      <c r="X23" s="30" t="s">
        <v>9</v>
      </c>
      <c r="Y23" s="30"/>
      <c r="Z23" s="30"/>
      <c r="AA23" s="30" t="s">
        <v>4</v>
      </c>
      <c r="AB23" s="30"/>
      <c r="AC23" s="30" t="s">
        <v>32</v>
      </c>
      <c r="AD23" s="30"/>
      <c r="AE23" s="30"/>
      <c r="AF23" s="30" t="s">
        <v>5</v>
      </c>
      <c r="AG23" s="30"/>
      <c r="AH23" s="30" t="s">
        <v>1</v>
      </c>
      <c r="AI23" s="19"/>
      <c r="AJ23" s="19"/>
      <c r="AK23" s="19"/>
      <c r="AL23" s="19" t="s">
        <v>20</v>
      </c>
      <c r="AM23" s="30"/>
      <c r="AN23" s="30"/>
      <c r="AO23" s="30" t="s">
        <v>37</v>
      </c>
      <c r="AP23" s="30"/>
      <c r="AQ23" s="30"/>
      <c r="AR23" s="30" t="s">
        <v>10</v>
      </c>
      <c r="AS23" s="30"/>
      <c r="AT23" s="30"/>
      <c r="AU23" s="45"/>
      <c r="AV23" s="26">
        <f t="shared" si="0"/>
        <v>4</v>
      </c>
      <c r="AW23" s="26">
        <f t="shared" si="1"/>
        <v>0</v>
      </c>
      <c r="AX23" s="26">
        <f t="shared" si="2"/>
        <v>1</v>
      </c>
      <c r="AY23" s="26">
        <f t="shared" si="3"/>
        <v>2</v>
      </c>
      <c r="AZ23" s="26">
        <f t="shared" si="4"/>
        <v>1</v>
      </c>
      <c r="BA23" s="26">
        <f t="shared" si="5"/>
        <v>3</v>
      </c>
      <c r="BB23" s="26">
        <f t="shared" si="6"/>
        <v>1</v>
      </c>
      <c r="BC23" s="26">
        <f t="shared" si="7"/>
        <v>1</v>
      </c>
      <c r="BD23" s="26">
        <f t="shared" si="8"/>
        <v>1</v>
      </c>
      <c r="BE23" s="26">
        <f t="shared" si="9"/>
        <v>0</v>
      </c>
      <c r="BF23" s="26">
        <f t="shared" si="10"/>
        <v>2</v>
      </c>
      <c r="BG23" s="26">
        <f t="shared" si="11"/>
        <v>0</v>
      </c>
      <c r="BH23" s="26">
        <f t="shared" si="12"/>
        <v>0</v>
      </c>
      <c r="BI23" s="26">
        <f t="shared" si="13"/>
        <v>0</v>
      </c>
      <c r="BJ23" s="26">
        <f t="shared" si="14"/>
        <v>0</v>
      </c>
    </row>
    <row r="24" spans="1:62" ht="30" customHeight="1" x14ac:dyDescent="0.35">
      <c r="A24" s="28" t="s">
        <v>80</v>
      </c>
      <c r="B24" s="13"/>
      <c r="C24" s="13"/>
      <c r="D24" s="13" t="s">
        <v>20</v>
      </c>
      <c r="E24" s="13" t="s">
        <v>1</v>
      </c>
      <c r="F24" s="13" t="s">
        <v>4</v>
      </c>
      <c r="G24" s="13"/>
      <c r="H24" s="13"/>
      <c r="I24" s="13"/>
      <c r="J24" s="13" t="s">
        <v>10</v>
      </c>
      <c r="K24" s="13"/>
      <c r="L24" s="13"/>
      <c r="M24" s="13" t="s">
        <v>3</v>
      </c>
      <c r="N24" s="13"/>
      <c r="O24" s="13" t="s">
        <v>1</v>
      </c>
      <c r="P24" s="13"/>
      <c r="Q24" s="13" t="s">
        <v>20</v>
      </c>
      <c r="R24" s="13"/>
      <c r="S24" s="13"/>
      <c r="T24" s="13"/>
      <c r="U24" s="13"/>
      <c r="V24" s="13" t="s">
        <v>9</v>
      </c>
      <c r="W24" s="13"/>
      <c r="X24" s="13" t="s">
        <v>1</v>
      </c>
      <c r="Y24" s="13"/>
      <c r="Z24" s="13"/>
      <c r="AA24" s="13"/>
      <c r="AB24" s="13"/>
      <c r="AC24" s="13"/>
      <c r="AD24" s="13" t="s">
        <v>4</v>
      </c>
      <c r="AE24" s="13"/>
      <c r="AF24" s="13" t="s">
        <v>37</v>
      </c>
      <c r="AG24" s="13"/>
      <c r="AH24" s="13" t="s">
        <v>5</v>
      </c>
      <c r="AI24" s="13"/>
      <c r="AJ24" s="13" t="s">
        <v>1</v>
      </c>
      <c r="AK24" s="13" t="s">
        <v>20</v>
      </c>
      <c r="AL24" s="13"/>
      <c r="AM24" s="13"/>
      <c r="AN24" s="13" t="s">
        <v>10</v>
      </c>
      <c r="AO24" s="13"/>
      <c r="AP24" s="13"/>
      <c r="AQ24" s="13"/>
      <c r="AR24" s="13" t="s">
        <v>37</v>
      </c>
      <c r="AS24" s="13"/>
      <c r="AT24" s="13"/>
      <c r="AU24" s="41"/>
      <c r="AV24" s="26">
        <f t="shared" si="0"/>
        <v>4</v>
      </c>
      <c r="AW24" s="26">
        <f t="shared" si="1"/>
        <v>0</v>
      </c>
      <c r="AX24" s="26">
        <f t="shared" si="2"/>
        <v>1</v>
      </c>
      <c r="AY24" s="26">
        <f t="shared" si="3"/>
        <v>2</v>
      </c>
      <c r="AZ24" s="26">
        <f t="shared" si="4"/>
        <v>1</v>
      </c>
      <c r="BA24" s="26">
        <f t="shared" si="5"/>
        <v>3</v>
      </c>
      <c r="BB24" s="26">
        <f t="shared" si="6"/>
        <v>0</v>
      </c>
      <c r="BC24" s="26">
        <f t="shared" si="7"/>
        <v>2</v>
      </c>
      <c r="BD24" s="26">
        <f t="shared" si="8"/>
        <v>1</v>
      </c>
      <c r="BE24" s="26">
        <f t="shared" si="9"/>
        <v>0</v>
      </c>
      <c r="BF24" s="26">
        <f t="shared" si="10"/>
        <v>2</v>
      </c>
      <c r="BG24" s="26">
        <f t="shared" si="11"/>
        <v>0</v>
      </c>
      <c r="BH24" s="26">
        <f t="shared" si="12"/>
        <v>0</v>
      </c>
      <c r="BI24" s="26">
        <f t="shared" si="13"/>
        <v>0</v>
      </c>
      <c r="BJ24" s="26">
        <f t="shared" si="14"/>
        <v>0</v>
      </c>
    </row>
    <row r="25" spans="1:62" ht="30" customHeight="1" x14ac:dyDescent="0.35">
      <c r="A25" s="29" t="s">
        <v>81</v>
      </c>
      <c r="B25" s="19"/>
      <c r="C25" s="19" t="s">
        <v>20</v>
      </c>
      <c r="D25" s="19"/>
      <c r="E25" s="19" t="s">
        <v>1</v>
      </c>
      <c r="F25" s="19"/>
      <c r="G25" s="19" t="s">
        <v>4</v>
      </c>
      <c r="H25" s="30"/>
      <c r="I25" s="30"/>
      <c r="J25" s="30"/>
      <c r="K25" s="30" t="s">
        <v>10</v>
      </c>
      <c r="L25" s="30"/>
      <c r="M25" s="30" t="s">
        <v>3</v>
      </c>
      <c r="N25" s="30"/>
      <c r="O25" s="30"/>
      <c r="P25" s="30" t="s">
        <v>20</v>
      </c>
      <c r="Q25" s="30" t="s">
        <v>1</v>
      </c>
      <c r="R25" s="30"/>
      <c r="S25" s="30"/>
      <c r="T25" s="30"/>
      <c r="U25" s="30" t="s">
        <v>1</v>
      </c>
      <c r="V25" s="30" t="s">
        <v>9</v>
      </c>
      <c r="W25" s="30"/>
      <c r="X25" s="30"/>
      <c r="Y25" s="30"/>
      <c r="Z25" s="30" t="s">
        <v>1</v>
      </c>
      <c r="AA25" s="30" t="s">
        <v>4</v>
      </c>
      <c r="AB25" s="30"/>
      <c r="AC25" s="30"/>
      <c r="AD25" s="30"/>
      <c r="AE25" s="30"/>
      <c r="AF25" s="30" t="s">
        <v>37</v>
      </c>
      <c r="AG25" s="30"/>
      <c r="AH25" s="30" t="s">
        <v>1</v>
      </c>
      <c r="AI25" s="30" t="s">
        <v>20</v>
      </c>
      <c r="AJ25" s="30"/>
      <c r="AK25" s="19"/>
      <c r="AL25" s="30"/>
      <c r="AM25" s="30"/>
      <c r="AN25" s="30"/>
      <c r="AO25" s="30" t="s">
        <v>10</v>
      </c>
      <c r="AP25" s="30" t="s">
        <v>5</v>
      </c>
      <c r="AQ25" s="30"/>
      <c r="AR25" s="30" t="s">
        <v>37</v>
      </c>
      <c r="AS25" s="30"/>
      <c r="AT25" s="30"/>
      <c r="AU25" s="45"/>
      <c r="AV25" s="26">
        <f t="shared" si="0"/>
        <v>5</v>
      </c>
      <c r="AW25" s="26">
        <f t="shared" si="1"/>
        <v>0</v>
      </c>
      <c r="AX25" s="26">
        <f t="shared" si="2"/>
        <v>1</v>
      </c>
      <c r="AY25" s="26">
        <f t="shared" si="3"/>
        <v>2</v>
      </c>
      <c r="AZ25" s="26">
        <f t="shared" si="4"/>
        <v>1</v>
      </c>
      <c r="BA25" s="26">
        <f t="shared" si="5"/>
        <v>3</v>
      </c>
      <c r="BB25" s="26">
        <f t="shared" si="6"/>
        <v>0</v>
      </c>
      <c r="BC25" s="26">
        <f t="shared" si="7"/>
        <v>2</v>
      </c>
      <c r="BD25" s="26">
        <f t="shared" si="8"/>
        <v>1</v>
      </c>
      <c r="BE25" s="26">
        <f t="shared" si="9"/>
        <v>0</v>
      </c>
      <c r="BF25" s="26">
        <f t="shared" si="10"/>
        <v>2</v>
      </c>
      <c r="BG25" s="26">
        <f t="shared" si="11"/>
        <v>0</v>
      </c>
      <c r="BH25" s="26">
        <f t="shared" si="12"/>
        <v>0</v>
      </c>
      <c r="BI25" s="26">
        <f t="shared" si="13"/>
        <v>0</v>
      </c>
      <c r="BJ25" s="26">
        <f t="shared" si="14"/>
        <v>0</v>
      </c>
    </row>
    <row r="26" spans="1:62" ht="30" customHeight="1" x14ac:dyDescent="0.35">
      <c r="A26" s="28" t="s">
        <v>82</v>
      </c>
      <c r="B26" s="13"/>
      <c r="C26" s="13"/>
      <c r="D26" s="13"/>
      <c r="E26" s="13"/>
      <c r="F26" s="13" t="s">
        <v>46</v>
      </c>
      <c r="G26" s="13"/>
      <c r="H26" s="13"/>
      <c r="I26" s="13"/>
      <c r="J26" s="13"/>
      <c r="K26" s="13"/>
      <c r="L26" s="13"/>
      <c r="M26" s="13" t="s">
        <v>37</v>
      </c>
      <c r="N26" s="13"/>
      <c r="O26" s="13" t="s">
        <v>20</v>
      </c>
      <c r="P26" s="13"/>
      <c r="Q26" s="13" t="s">
        <v>1</v>
      </c>
      <c r="R26" s="13"/>
      <c r="S26" s="13"/>
      <c r="T26" s="13"/>
      <c r="U26" s="13"/>
      <c r="V26" s="13"/>
      <c r="W26" s="13"/>
      <c r="X26" s="13" t="s">
        <v>4</v>
      </c>
      <c r="Y26" s="13" t="s">
        <v>9</v>
      </c>
      <c r="Z26" s="13"/>
      <c r="AA26" s="13" t="s">
        <v>20</v>
      </c>
      <c r="AB26" s="13"/>
      <c r="AC26" s="13"/>
      <c r="AD26" s="13" t="s">
        <v>37</v>
      </c>
      <c r="AE26" s="13" t="s">
        <v>3</v>
      </c>
      <c r="AF26" s="13" t="s">
        <v>10</v>
      </c>
      <c r="AG26" s="13"/>
      <c r="AH26" s="13" t="s">
        <v>1</v>
      </c>
      <c r="AI26" s="13"/>
      <c r="AJ26" s="13" t="s">
        <v>5</v>
      </c>
      <c r="AK26" s="13"/>
      <c r="AL26" s="13"/>
      <c r="AM26" s="13" t="s">
        <v>20</v>
      </c>
      <c r="AN26" s="13" t="s">
        <v>4</v>
      </c>
      <c r="AO26" s="13"/>
      <c r="AP26" s="13"/>
      <c r="AQ26" s="13"/>
      <c r="AR26" s="13" t="s">
        <v>1</v>
      </c>
      <c r="AS26" s="13"/>
      <c r="AT26" s="13"/>
      <c r="AU26" s="41"/>
      <c r="AV26" s="26">
        <f t="shared" si="0"/>
        <v>3</v>
      </c>
      <c r="AW26" s="26">
        <f t="shared" si="1"/>
        <v>0</v>
      </c>
      <c r="AX26" s="26">
        <f t="shared" si="2"/>
        <v>1</v>
      </c>
      <c r="AY26" s="26">
        <f t="shared" si="3"/>
        <v>2</v>
      </c>
      <c r="AZ26" s="26">
        <f t="shared" si="4"/>
        <v>1</v>
      </c>
      <c r="BA26" s="26">
        <f t="shared" si="5"/>
        <v>3</v>
      </c>
      <c r="BB26" s="26">
        <f t="shared" si="6"/>
        <v>0</v>
      </c>
      <c r="BC26" s="26">
        <f t="shared" si="7"/>
        <v>2</v>
      </c>
      <c r="BD26" s="26">
        <f t="shared" si="8"/>
        <v>1</v>
      </c>
      <c r="BE26" s="26">
        <f t="shared" si="9"/>
        <v>0</v>
      </c>
      <c r="BF26" s="26">
        <f t="shared" si="10"/>
        <v>1</v>
      </c>
      <c r="BG26" s="26">
        <f t="shared" si="11"/>
        <v>0</v>
      </c>
      <c r="BH26" s="26">
        <f t="shared" si="12"/>
        <v>0</v>
      </c>
      <c r="BI26" s="26">
        <f t="shared" si="13"/>
        <v>0</v>
      </c>
      <c r="BJ26" s="26">
        <f t="shared" si="14"/>
        <v>0</v>
      </c>
    </row>
    <row r="27" spans="1:62" ht="30" customHeight="1" x14ac:dyDescent="0.35">
      <c r="A27" s="29" t="s">
        <v>83</v>
      </c>
      <c r="B27" s="19"/>
      <c r="C27" s="19" t="s">
        <v>9</v>
      </c>
      <c r="D27" s="19"/>
      <c r="E27" s="19"/>
      <c r="F27" s="19"/>
      <c r="G27" s="19" t="s">
        <v>46</v>
      </c>
      <c r="H27" s="30"/>
      <c r="I27" s="30"/>
      <c r="J27" s="30"/>
      <c r="K27" s="30"/>
      <c r="L27" s="30"/>
      <c r="M27" s="30"/>
      <c r="N27" s="30" t="s">
        <v>20</v>
      </c>
      <c r="O27" s="30" t="s">
        <v>20</v>
      </c>
      <c r="P27" s="30" t="s">
        <v>37</v>
      </c>
      <c r="Q27" s="30" t="s">
        <v>1</v>
      </c>
      <c r="R27" s="30"/>
      <c r="S27" s="30"/>
      <c r="T27" s="30"/>
      <c r="U27" s="30"/>
      <c r="V27" s="30"/>
      <c r="W27" s="30"/>
      <c r="X27" s="30" t="s">
        <v>4</v>
      </c>
      <c r="Y27" s="30"/>
      <c r="Z27" s="30" t="s">
        <v>20</v>
      </c>
      <c r="AA27" s="30" t="s">
        <v>10</v>
      </c>
      <c r="AB27" s="30" t="s">
        <v>9</v>
      </c>
      <c r="AC27" s="30"/>
      <c r="AD27" s="30"/>
      <c r="AE27" s="30"/>
      <c r="AF27" s="30"/>
      <c r="AG27" s="30"/>
      <c r="AH27" s="30" t="s">
        <v>1</v>
      </c>
      <c r="AI27" s="30"/>
      <c r="AJ27" s="30" t="s">
        <v>5</v>
      </c>
      <c r="AK27" s="30"/>
      <c r="AL27" s="30"/>
      <c r="AM27" s="30" t="s">
        <v>20</v>
      </c>
      <c r="AN27" s="30" t="s">
        <v>4</v>
      </c>
      <c r="AO27" s="30"/>
      <c r="AP27" s="30"/>
      <c r="AQ27" s="19"/>
      <c r="AR27" s="30" t="s">
        <v>1</v>
      </c>
      <c r="AS27" s="30"/>
      <c r="AT27" s="30"/>
      <c r="AU27" s="45"/>
      <c r="AV27" s="26">
        <f t="shared" si="0"/>
        <v>3</v>
      </c>
      <c r="AW27" s="26">
        <f t="shared" si="1"/>
        <v>0</v>
      </c>
      <c r="AX27" s="26">
        <f t="shared" si="2"/>
        <v>0</v>
      </c>
      <c r="AY27" s="26">
        <f t="shared" si="3"/>
        <v>2</v>
      </c>
      <c r="AZ27" s="26">
        <f t="shared" si="4"/>
        <v>1</v>
      </c>
      <c r="BA27" s="26">
        <f t="shared" si="5"/>
        <v>4</v>
      </c>
      <c r="BB27" s="26">
        <f t="shared" si="6"/>
        <v>0</v>
      </c>
      <c r="BC27" s="26">
        <f t="shared" si="7"/>
        <v>1</v>
      </c>
      <c r="BD27" s="26">
        <f t="shared" si="8"/>
        <v>2</v>
      </c>
      <c r="BE27" s="26">
        <f t="shared" si="9"/>
        <v>0</v>
      </c>
      <c r="BF27" s="26">
        <f t="shared" si="10"/>
        <v>1</v>
      </c>
      <c r="BG27" s="26">
        <f t="shared" si="11"/>
        <v>0</v>
      </c>
      <c r="BH27" s="26">
        <f t="shared" si="12"/>
        <v>0</v>
      </c>
      <c r="BI27" s="26">
        <f t="shared" si="13"/>
        <v>0</v>
      </c>
      <c r="BJ27" s="26">
        <f t="shared" si="14"/>
        <v>0</v>
      </c>
    </row>
    <row r="28" spans="1:62" ht="30" customHeight="1" x14ac:dyDescent="0.35">
      <c r="A28" s="28" t="s">
        <v>84</v>
      </c>
      <c r="B28" s="13"/>
      <c r="C28" s="13" t="s">
        <v>9</v>
      </c>
      <c r="D28" s="13" t="s">
        <v>3</v>
      </c>
      <c r="E28" s="13"/>
      <c r="F28" s="13"/>
      <c r="G28" s="13" t="s">
        <v>46</v>
      </c>
      <c r="H28" s="13"/>
      <c r="I28" s="13"/>
      <c r="J28" s="13"/>
      <c r="K28" s="13"/>
      <c r="L28" s="13" t="s">
        <v>37</v>
      </c>
      <c r="M28" s="13"/>
      <c r="N28" s="13"/>
      <c r="O28" s="13" t="s">
        <v>20</v>
      </c>
      <c r="P28" s="13"/>
      <c r="Q28" s="13"/>
      <c r="R28" s="13"/>
      <c r="S28" s="13"/>
      <c r="T28" s="13"/>
      <c r="U28" s="13"/>
      <c r="V28" s="13"/>
      <c r="W28" s="13" t="s">
        <v>10</v>
      </c>
      <c r="X28" s="13" t="s">
        <v>4</v>
      </c>
      <c r="Y28" s="13"/>
      <c r="Z28" s="13"/>
      <c r="AA28" s="13" t="s">
        <v>20</v>
      </c>
      <c r="AB28" s="13" t="s">
        <v>9</v>
      </c>
      <c r="AC28" s="13" t="s">
        <v>37</v>
      </c>
      <c r="AD28" s="13"/>
      <c r="AE28" s="13" t="s">
        <v>3</v>
      </c>
      <c r="AF28" s="13"/>
      <c r="AG28" s="13"/>
      <c r="AH28" s="13" t="s">
        <v>1</v>
      </c>
      <c r="AI28" s="13"/>
      <c r="AJ28" s="13"/>
      <c r="AK28" s="13" t="s">
        <v>5</v>
      </c>
      <c r="AL28" s="13"/>
      <c r="AM28" s="13" t="s">
        <v>20</v>
      </c>
      <c r="AN28" s="13"/>
      <c r="AO28" s="13"/>
      <c r="AP28" s="13"/>
      <c r="AQ28" s="13" t="s">
        <v>4</v>
      </c>
      <c r="AR28" s="13"/>
      <c r="AS28" s="13"/>
      <c r="AT28" s="13" t="s">
        <v>1</v>
      </c>
      <c r="AU28" s="41"/>
      <c r="AV28" s="26">
        <f t="shared" si="0"/>
        <v>2</v>
      </c>
      <c r="AW28" s="26">
        <f t="shared" si="1"/>
        <v>0</v>
      </c>
      <c r="AX28" s="26">
        <f t="shared" si="2"/>
        <v>2</v>
      </c>
      <c r="AY28" s="26">
        <f t="shared" si="3"/>
        <v>2</v>
      </c>
      <c r="AZ28" s="26">
        <f t="shared" si="4"/>
        <v>1</v>
      </c>
      <c r="BA28" s="26">
        <f t="shared" si="5"/>
        <v>3</v>
      </c>
      <c r="BB28" s="26">
        <f t="shared" si="6"/>
        <v>0</v>
      </c>
      <c r="BC28" s="26">
        <f t="shared" si="7"/>
        <v>2</v>
      </c>
      <c r="BD28" s="26">
        <f t="shared" si="8"/>
        <v>2</v>
      </c>
      <c r="BE28" s="26">
        <f t="shared" si="9"/>
        <v>0</v>
      </c>
      <c r="BF28" s="26">
        <f t="shared" si="10"/>
        <v>1</v>
      </c>
      <c r="BG28" s="26">
        <f t="shared" si="11"/>
        <v>0</v>
      </c>
      <c r="BH28" s="26">
        <f t="shared" si="12"/>
        <v>0</v>
      </c>
      <c r="BI28" s="26">
        <f t="shared" si="13"/>
        <v>0</v>
      </c>
      <c r="BJ28" s="26">
        <f t="shared" si="14"/>
        <v>0</v>
      </c>
    </row>
    <row r="29" spans="1:62" ht="30" customHeight="1" x14ac:dyDescent="0.35">
      <c r="A29" s="31" t="s">
        <v>85</v>
      </c>
      <c r="B29" s="19"/>
      <c r="C29" s="19" t="s">
        <v>4</v>
      </c>
      <c r="D29" s="19"/>
      <c r="E29" s="19" t="s">
        <v>9</v>
      </c>
      <c r="F29" s="19" t="s">
        <v>5</v>
      </c>
      <c r="G29" s="19" t="s">
        <v>46</v>
      </c>
      <c r="H29" s="30"/>
      <c r="I29" s="30" t="s">
        <v>10</v>
      </c>
      <c r="J29" s="30"/>
      <c r="K29" s="30"/>
      <c r="L29" s="30" t="s">
        <v>1</v>
      </c>
      <c r="M29" s="30"/>
      <c r="N29" s="30" t="s">
        <v>20</v>
      </c>
      <c r="O29" s="30"/>
      <c r="P29" s="30"/>
      <c r="Q29" s="30" t="s">
        <v>1</v>
      </c>
      <c r="R29" s="30"/>
      <c r="S29" s="30"/>
      <c r="T29" s="30" t="s">
        <v>32</v>
      </c>
      <c r="U29" s="30"/>
      <c r="V29" s="30"/>
      <c r="W29" s="30"/>
      <c r="X29" s="30"/>
      <c r="Y29" s="30"/>
      <c r="Z29" s="30"/>
      <c r="AA29" s="30"/>
      <c r="AB29" s="30" t="s">
        <v>20</v>
      </c>
      <c r="AC29" s="30"/>
      <c r="AD29" s="30"/>
      <c r="AE29" s="30" t="s">
        <v>4</v>
      </c>
      <c r="AF29" s="30"/>
      <c r="AG29" s="30"/>
      <c r="AH29" s="30"/>
      <c r="AI29" s="30"/>
      <c r="AJ29" s="30"/>
      <c r="AK29" s="19"/>
      <c r="AL29" s="19"/>
      <c r="AM29" s="30"/>
      <c r="AN29" s="30"/>
      <c r="AO29" s="30" t="s">
        <v>32</v>
      </c>
      <c r="AP29" s="30" t="s">
        <v>5</v>
      </c>
      <c r="AQ29" s="30"/>
      <c r="AR29" s="30" t="s">
        <v>20</v>
      </c>
      <c r="AS29" s="19" t="s">
        <v>4</v>
      </c>
      <c r="AT29" s="19"/>
      <c r="AU29" s="45"/>
      <c r="AV29" s="26">
        <f t="shared" si="0"/>
        <v>2</v>
      </c>
      <c r="AW29" s="26">
        <f t="shared" si="1"/>
        <v>0</v>
      </c>
      <c r="AX29" s="26">
        <f t="shared" si="2"/>
        <v>0</v>
      </c>
      <c r="AY29" s="26">
        <f t="shared" si="3"/>
        <v>3</v>
      </c>
      <c r="AZ29" s="26">
        <f t="shared" si="4"/>
        <v>2</v>
      </c>
      <c r="BA29" s="26">
        <f t="shared" si="5"/>
        <v>3</v>
      </c>
      <c r="BB29" s="26">
        <f t="shared" si="6"/>
        <v>2</v>
      </c>
      <c r="BC29" s="26">
        <f t="shared" si="7"/>
        <v>0</v>
      </c>
      <c r="BD29" s="26">
        <f t="shared" si="8"/>
        <v>1</v>
      </c>
      <c r="BE29" s="26">
        <f t="shared" si="9"/>
        <v>0</v>
      </c>
      <c r="BF29" s="26">
        <f t="shared" si="10"/>
        <v>1</v>
      </c>
      <c r="BG29" s="26">
        <f t="shared" si="11"/>
        <v>0</v>
      </c>
      <c r="BH29" s="26">
        <f t="shared" si="12"/>
        <v>0</v>
      </c>
      <c r="BI29" s="26">
        <f t="shared" si="13"/>
        <v>0</v>
      </c>
      <c r="BJ29" s="26">
        <f t="shared" si="14"/>
        <v>0</v>
      </c>
    </row>
    <row r="30" spans="1:62" ht="30" customHeight="1" x14ac:dyDescent="0.35">
      <c r="A30" s="28" t="s">
        <v>86</v>
      </c>
      <c r="B30" s="13"/>
      <c r="C30" s="13" t="s">
        <v>4</v>
      </c>
      <c r="D30" s="13"/>
      <c r="E30" s="13" t="s">
        <v>9</v>
      </c>
      <c r="F30" s="13" t="s">
        <v>5</v>
      </c>
      <c r="G30" s="13"/>
      <c r="H30" s="13"/>
      <c r="I30" s="13"/>
      <c r="J30" s="13" t="s">
        <v>10</v>
      </c>
      <c r="K30" s="13" t="s">
        <v>20</v>
      </c>
      <c r="L30" s="13"/>
      <c r="M30" s="13"/>
      <c r="N30" s="13"/>
      <c r="O30" s="13"/>
      <c r="P30" s="13" t="s">
        <v>1</v>
      </c>
      <c r="Q30" s="13" t="s">
        <v>32</v>
      </c>
      <c r="R30" s="13"/>
      <c r="S30" s="13"/>
      <c r="T30" s="13"/>
      <c r="U30" s="13"/>
      <c r="V30" s="13"/>
      <c r="W30" s="13"/>
      <c r="X30" s="13"/>
      <c r="Y30" s="13"/>
      <c r="Z30" s="13"/>
      <c r="AA30" s="13" t="s">
        <v>1</v>
      </c>
      <c r="AB30" s="13"/>
      <c r="AC30" s="13"/>
      <c r="AD30" s="13"/>
      <c r="AE30" s="13" t="s">
        <v>4</v>
      </c>
      <c r="AF30" s="13"/>
      <c r="AG30" s="13"/>
      <c r="AH30" s="13"/>
      <c r="AI30" s="13"/>
      <c r="AJ30" s="13"/>
      <c r="AK30" s="13"/>
      <c r="AL30" s="13"/>
      <c r="AM30" s="13"/>
      <c r="AN30" s="13" t="s">
        <v>32</v>
      </c>
      <c r="AO30" s="13" t="s">
        <v>20</v>
      </c>
      <c r="AP30" s="13" t="s">
        <v>5</v>
      </c>
      <c r="AQ30" s="13"/>
      <c r="AR30" s="13"/>
      <c r="AS30" s="13" t="s">
        <v>4</v>
      </c>
      <c r="AT30" s="13"/>
      <c r="AU30" s="41"/>
      <c r="AV30" s="26">
        <f t="shared" si="0"/>
        <v>2</v>
      </c>
      <c r="AW30" s="26">
        <f t="shared" si="1"/>
        <v>0</v>
      </c>
      <c r="AX30" s="26">
        <f t="shared" si="2"/>
        <v>0</v>
      </c>
      <c r="AY30" s="26">
        <f t="shared" si="3"/>
        <v>3</v>
      </c>
      <c r="AZ30" s="26">
        <f t="shared" si="4"/>
        <v>2</v>
      </c>
      <c r="BA30" s="26">
        <f t="shared" si="5"/>
        <v>2</v>
      </c>
      <c r="BB30" s="26">
        <f t="shared" si="6"/>
        <v>2</v>
      </c>
      <c r="BC30" s="26">
        <f t="shared" si="7"/>
        <v>0</v>
      </c>
      <c r="BD30" s="26">
        <f t="shared" si="8"/>
        <v>1</v>
      </c>
      <c r="BE30" s="26">
        <f t="shared" si="9"/>
        <v>0</v>
      </c>
      <c r="BF30" s="26">
        <f t="shared" si="10"/>
        <v>1</v>
      </c>
      <c r="BG30" s="26">
        <f t="shared" si="11"/>
        <v>0</v>
      </c>
      <c r="BH30" s="26">
        <f t="shared" si="12"/>
        <v>0</v>
      </c>
      <c r="BI30" s="26">
        <f t="shared" si="13"/>
        <v>0</v>
      </c>
      <c r="BJ30" s="26">
        <f t="shared" si="14"/>
        <v>0</v>
      </c>
    </row>
    <row r="31" spans="1:62" ht="30" customHeight="1" x14ac:dyDescent="0.35">
      <c r="A31" s="31" t="s">
        <v>87</v>
      </c>
      <c r="B31" s="19"/>
      <c r="C31" s="19" t="s">
        <v>4</v>
      </c>
      <c r="D31" s="19"/>
      <c r="E31" s="19"/>
      <c r="F31" s="19" t="s">
        <v>5</v>
      </c>
      <c r="G31" s="19"/>
      <c r="H31" s="30" t="s">
        <v>9</v>
      </c>
      <c r="I31" s="30"/>
      <c r="J31" s="30" t="s">
        <v>10</v>
      </c>
      <c r="K31" s="30"/>
      <c r="L31" s="30"/>
      <c r="M31" s="30"/>
      <c r="N31" s="30"/>
      <c r="O31" s="30"/>
      <c r="P31" s="30" t="s">
        <v>1</v>
      </c>
      <c r="Q31" s="30" t="s">
        <v>32</v>
      </c>
      <c r="R31" s="30"/>
      <c r="S31" s="30"/>
      <c r="T31" s="30"/>
      <c r="U31" s="30"/>
      <c r="V31" s="30"/>
      <c r="W31" s="30" t="s">
        <v>20</v>
      </c>
      <c r="X31" s="30"/>
      <c r="Y31" s="30"/>
      <c r="Z31" s="30"/>
      <c r="AA31" s="30" t="s">
        <v>1</v>
      </c>
      <c r="AB31" s="30"/>
      <c r="AC31" s="30"/>
      <c r="AD31" s="30"/>
      <c r="AE31" s="30" t="s">
        <v>4</v>
      </c>
      <c r="AF31" s="30"/>
      <c r="AG31" s="30"/>
      <c r="AH31" s="30"/>
      <c r="AI31" s="30"/>
      <c r="AJ31" s="19"/>
      <c r="AK31" s="19"/>
      <c r="AL31" s="19"/>
      <c r="AM31" s="30"/>
      <c r="AN31" s="30" t="s">
        <v>20</v>
      </c>
      <c r="AO31" s="30" t="s">
        <v>32</v>
      </c>
      <c r="AP31" s="30" t="s">
        <v>5</v>
      </c>
      <c r="AQ31" s="30"/>
      <c r="AR31" s="30"/>
      <c r="AS31" s="19" t="s">
        <v>4</v>
      </c>
      <c r="AT31" s="30"/>
      <c r="AU31" s="45"/>
      <c r="AV31" s="26">
        <f t="shared" si="0"/>
        <v>2</v>
      </c>
      <c r="AW31" s="26">
        <f t="shared" si="1"/>
        <v>0</v>
      </c>
      <c r="AX31" s="26">
        <f t="shared" si="2"/>
        <v>0</v>
      </c>
      <c r="AY31" s="26">
        <f t="shared" si="3"/>
        <v>3</v>
      </c>
      <c r="AZ31" s="26">
        <f t="shared" si="4"/>
        <v>2</v>
      </c>
      <c r="BA31" s="26">
        <f t="shared" si="5"/>
        <v>2</v>
      </c>
      <c r="BB31" s="26">
        <f t="shared" si="6"/>
        <v>2</v>
      </c>
      <c r="BC31" s="26">
        <f t="shared" si="7"/>
        <v>0</v>
      </c>
      <c r="BD31" s="26">
        <f t="shared" si="8"/>
        <v>1</v>
      </c>
      <c r="BE31" s="26">
        <f t="shared" si="9"/>
        <v>0</v>
      </c>
      <c r="BF31" s="26">
        <f t="shared" si="10"/>
        <v>1</v>
      </c>
      <c r="BG31" s="26">
        <f t="shared" si="11"/>
        <v>0</v>
      </c>
      <c r="BH31" s="26">
        <f t="shared" si="12"/>
        <v>0</v>
      </c>
      <c r="BI31" s="26">
        <f t="shared" si="13"/>
        <v>0</v>
      </c>
      <c r="BJ31" s="26">
        <f t="shared" si="14"/>
        <v>0</v>
      </c>
    </row>
    <row r="32" spans="1:62" ht="30" customHeight="1" x14ac:dyDescent="0.35">
      <c r="A32" s="28" t="s">
        <v>88</v>
      </c>
      <c r="B32" s="13"/>
      <c r="C32" s="13"/>
      <c r="D32" s="13"/>
      <c r="E32" s="13" t="s">
        <v>19</v>
      </c>
      <c r="F32" s="13"/>
      <c r="G32" s="13"/>
      <c r="H32" s="13" t="s">
        <v>1</v>
      </c>
      <c r="I32" s="13" t="s">
        <v>89</v>
      </c>
      <c r="J32" s="13"/>
      <c r="K32" s="13" t="s">
        <v>37</v>
      </c>
      <c r="L32" s="13"/>
      <c r="M32" s="13"/>
      <c r="N32" s="13" t="s">
        <v>3</v>
      </c>
      <c r="O32" s="13"/>
      <c r="P32" s="13" t="s">
        <v>1</v>
      </c>
      <c r="Q32" s="13"/>
      <c r="R32" s="13"/>
      <c r="S32" s="13" t="s">
        <v>20</v>
      </c>
      <c r="T32" s="13" t="s">
        <v>19</v>
      </c>
      <c r="U32" s="13"/>
      <c r="V32" s="13" t="s">
        <v>37</v>
      </c>
      <c r="W32" s="13"/>
      <c r="X32" s="13"/>
      <c r="Y32" s="13"/>
      <c r="Z32" s="13"/>
      <c r="AA32" s="13"/>
      <c r="AB32" s="13" t="s">
        <v>1</v>
      </c>
      <c r="AC32" s="13" t="s">
        <v>19</v>
      </c>
      <c r="AD32" s="13"/>
      <c r="AE32" s="49" t="s">
        <v>19</v>
      </c>
      <c r="AF32" s="13"/>
      <c r="AG32" s="13"/>
      <c r="AH32" s="13" t="s">
        <v>3</v>
      </c>
      <c r="AI32" s="13"/>
      <c r="AJ32" s="13"/>
      <c r="AK32" s="13"/>
      <c r="AL32" s="13"/>
      <c r="AM32" s="13" t="s">
        <v>10</v>
      </c>
      <c r="AN32" s="13" t="s">
        <v>1</v>
      </c>
      <c r="AO32" s="13"/>
      <c r="AP32" s="13"/>
      <c r="AQ32" s="13" t="s">
        <v>19</v>
      </c>
      <c r="AR32" s="13"/>
      <c r="AS32" s="13"/>
      <c r="AT32" s="13"/>
      <c r="AU32" s="41"/>
      <c r="AV32" s="26">
        <f t="shared" si="0"/>
        <v>4</v>
      </c>
      <c r="AW32" s="26">
        <f t="shared" si="1"/>
        <v>5</v>
      </c>
      <c r="AX32" s="26">
        <f t="shared" si="2"/>
        <v>2</v>
      </c>
      <c r="AY32" s="26">
        <f t="shared" si="3"/>
        <v>0</v>
      </c>
      <c r="AZ32" s="26">
        <f t="shared" si="4"/>
        <v>0</v>
      </c>
      <c r="BA32" s="26">
        <f t="shared" si="5"/>
        <v>1</v>
      </c>
      <c r="BB32" s="26">
        <f t="shared" si="6"/>
        <v>0</v>
      </c>
      <c r="BC32" s="26">
        <f t="shared" si="7"/>
        <v>2</v>
      </c>
      <c r="BD32" s="26">
        <f t="shared" si="8"/>
        <v>0</v>
      </c>
      <c r="BE32" s="26">
        <f t="shared" si="9"/>
        <v>1</v>
      </c>
      <c r="BF32" s="26">
        <f t="shared" si="10"/>
        <v>1</v>
      </c>
      <c r="BG32" s="26">
        <f t="shared" si="11"/>
        <v>0</v>
      </c>
      <c r="BH32" s="26">
        <f t="shared" si="12"/>
        <v>0</v>
      </c>
      <c r="BI32" s="26">
        <f t="shared" si="13"/>
        <v>0</v>
      </c>
      <c r="BJ32" s="26">
        <f t="shared" si="14"/>
        <v>0</v>
      </c>
    </row>
    <row r="33" spans="1:62" ht="30" customHeight="1" x14ac:dyDescent="0.35">
      <c r="A33" s="31" t="s">
        <v>90</v>
      </c>
      <c r="B33" s="19"/>
      <c r="C33" s="19"/>
      <c r="D33" s="19" t="s">
        <v>20</v>
      </c>
      <c r="E33" s="19" t="s">
        <v>19</v>
      </c>
      <c r="F33" s="19" t="s">
        <v>1</v>
      </c>
      <c r="G33" s="19"/>
      <c r="H33" s="19"/>
      <c r="I33" s="19" t="s">
        <v>89</v>
      </c>
      <c r="J33" s="19"/>
      <c r="K33" s="19"/>
      <c r="L33" s="19" t="s">
        <v>1</v>
      </c>
      <c r="M33" s="19" t="s">
        <v>3</v>
      </c>
      <c r="N33" s="19"/>
      <c r="O33" s="19"/>
      <c r="P33" s="19"/>
      <c r="Q33" s="19"/>
      <c r="R33" s="19"/>
      <c r="S33" s="19"/>
      <c r="T33" s="19" t="s">
        <v>19</v>
      </c>
      <c r="U33" s="19" t="s">
        <v>20</v>
      </c>
      <c r="V33" s="19"/>
      <c r="W33" s="19"/>
      <c r="X33" s="19" t="s">
        <v>1</v>
      </c>
      <c r="Y33" s="19"/>
      <c r="Z33" s="19"/>
      <c r="AA33" s="19"/>
      <c r="AB33" s="19"/>
      <c r="AC33" s="19" t="s">
        <v>19</v>
      </c>
      <c r="AD33" s="19" t="s">
        <v>46</v>
      </c>
      <c r="AE33" s="19" t="s">
        <v>19</v>
      </c>
      <c r="AF33" s="19"/>
      <c r="AG33" s="19"/>
      <c r="AH33" s="19" t="s">
        <v>37</v>
      </c>
      <c r="AI33" s="19" t="s">
        <v>3</v>
      </c>
      <c r="AJ33" s="19" t="s">
        <v>10</v>
      </c>
      <c r="AK33" s="19" t="s">
        <v>9</v>
      </c>
      <c r="AL33" s="19"/>
      <c r="AM33" s="19"/>
      <c r="AN33" s="19"/>
      <c r="AO33" s="19" t="s">
        <v>1</v>
      </c>
      <c r="AP33" s="19"/>
      <c r="AQ33" s="19" t="s">
        <v>19</v>
      </c>
      <c r="AR33" s="19"/>
      <c r="AS33" s="19"/>
      <c r="AT33" s="19"/>
      <c r="AU33" s="42"/>
      <c r="AV33" s="26">
        <f t="shared" si="0"/>
        <v>4</v>
      </c>
      <c r="AW33" s="26">
        <f t="shared" si="1"/>
        <v>5</v>
      </c>
      <c r="AX33" s="26">
        <f t="shared" si="2"/>
        <v>2</v>
      </c>
      <c r="AY33" s="26">
        <f t="shared" si="3"/>
        <v>0</v>
      </c>
      <c r="AZ33" s="26">
        <f t="shared" si="4"/>
        <v>0</v>
      </c>
      <c r="BA33" s="26">
        <f t="shared" si="5"/>
        <v>2</v>
      </c>
      <c r="BB33" s="26">
        <f t="shared" si="6"/>
        <v>0</v>
      </c>
      <c r="BC33" s="26">
        <f t="shared" si="7"/>
        <v>1</v>
      </c>
      <c r="BD33" s="26">
        <f t="shared" si="8"/>
        <v>1</v>
      </c>
      <c r="BE33" s="26">
        <f t="shared" si="9"/>
        <v>1</v>
      </c>
      <c r="BF33" s="26">
        <f t="shared" si="10"/>
        <v>1</v>
      </c>
      <c r="BG33" s="26">
        <f t="shared" si="11"/>
        <v>0</v>
      </c>
      <c r="BH33" s="26">
        <f t="shared" si="12"/>
        <v>0</v>
      </c>
      <c r="BI33" s="26">
        <f t="shared" si="13"/>
        <v>0</v>
      </c>
      <c r="BJ33" s="26">
        <f t="shared" si="14"/>
        <v>0</v>
      </c>
    </row>
    <row r="34" spans="1:62" ht="30" customHeight="1" x14ac:dyDescent="0.35">
      <c r="A34" s="28" t="s">
        <v>91</v>
      </c>
      <c r="B34" s="13"/>
      <c r="C34" s="13" t="s">
        <v>20</v>
      </c>
      <c r="D34" s="13"/>
      <c r="E34" s="13"/>
      <c r="F34" s="13"/>
      <c r="G34" s="13"/>
      <c r="H34" s="13"/>
      <c r="I34" s="13" t="s">
        <v>10</v>
      </c>
      <c r="J34" s="13"/>
      <c r="K34" s="13"/>
      <c r="L34" s="13"/>
      <c r="M34" s="13"/>
      <c r="N34" s="13"/>
      <c r="O34" s="13"/>
      <c r="P34" s="13"/>
      <c r="Q34" s="13"/>
      <c r="R34" s="13" t="s">
        <v>19</v>
      </c>
      <c r="S34" s="13"/>
      <c r="T34" s="13"/>
      <c r="U34" s="13"/>
      <c r="V34" s="13"/>
      <c r="W34" s="13"/>
      <c r="X34" s="13" t="s">
        <v>1</v>
      </c>
      <c r="Y34" s="13"/>
      <c r="Z34" s="13" t="s">
        <v>19</v>
      </c>
      <c r="AA34" s="13"/>
      <c r="AB34" s="13"/>
      <c r="AC34" s="13"/>
      <c r="AD34" s="13"/>
      <c r="AE34" s="13"/>
      <c r="AF34" s="13"/>
      <c r="AG34" s="13" t="s">
        <v>20</v>
      </c>
      <c r="AH34" s="13" t="s">
        <v>1</v>
      </c>
      <c r="AI34" s="13"/>
      <c r="AJ34" s="13" t="s">
        <v>20</v>
      </c>
      <c r="AK34" s="13"/>
      <c r="AL34" s="13" t="s">
        <v>19</v>
      </c>
      <c r="AM34" s="13"/>
      <c r="AN34" s="13" t="s">
        <v>19</v>
      </c>
      <c r="AO34" s="13"/>
      <c r="AP34" s="13"/>
      <c r="AQ34" s="13"/>
      <c r="AR34" s="13"/>
      <c r="AS34" s="13"/>
      <c r="AT34" s="13"/>
      <c r="AU34" s="41"/>
      <c r="AV34" s="26">
        <f t="shared" si="0"/>
        <v>2</v>
      </c>
      <c r="AW34" s="26">
        <f t="shared" si="1"/>
        <v>4</v>
      </c>
      <c r="AX34" s="26">
        <f t="shared" si="2"/>
        <v>0</v>
      </c>
      <c r="AY34" s="26">
        <f t="shared" si="3"/>
        <v>0</v>
      </c>
      <c r="AZ34" s="26">
        <f t="shared" si="4"/>
        <v>0</v>
      </c>
      <c r="BA34" s="26">
        <f t="shared" si="5"/>
        <v>3</v>
      </c>
      <c r="BB34" s="26">
        <f t="shared" si="6"/>
        <v>0</v>
      </c>
      <c r="BC34" s="26">
        <f t="shared" si="7"/>
        <v>0</v>
      </c>
      <c r="BD34" s="26">
        <f t="shared" si="8"/>
        <v>0</v>
      </c>
      <c r="BE34" s="26">
        <f t="shared" si="9"/>
        <v>0</v>
      </c>
      <c r="BF34" s="26">
        <f t="shared" si="10"/>
        <v>1</v>
      </c>
      <c r="BG34" s="26">
        <f t="shared" si="11"/>
        <v>0</v>
      </c>
      <c r="BH34" s="26">
        <f t="shared" si="12"/>
        <v>0</v>
      </c>
      <c r="BI34" s="26">
        <f t="shared" si="13"/>
        <v>0</v>
      </c>
      <c r="BJ34" s="26">
        <f t="shared" si="14"/>
        <v>0</v>
      </c>
    </row>
    <row r="35" spans="1:62" ht="30" customHeight="1" x14ac:dyDescent="0.35">
      <c r="A35" s="31" t="s">
        <v>92</v>
      </c>
      <c r="B35" s="19" t="s">
        <v>9</v>
      </c>
      <c r="C35" s="43" t="s">
        <v>20</v>
      </c>
      <c r="D35" s="19"/>
      <c r="E35" s="19"/>
      <c r="F35" s="19" t="s">
        <v>19</v>
      </c>
      <c r="G35" s="19"/>
      <c r="H35" s="19"/>
      <c r="I35" s="19"/>
      <c r="J35" s="19"/>
      <c r="K35" s="19" t="s">
        <v>10</v>
      </c>
      <c r="L35" s="19"/>
      <c r="M35" s="19"/>
      <c r="N35" s="19"/>
      <c r="O35" s="19" t="s">
        <v>46</v>
      </c>
      <c r="P35" s="19"/>
      <c r="Q35" s="19"/>
      <c r="R35" s="19"/>
      <c r="S35" s="19" t="s">
        <v>20</v>
      </c>
      <c r="T35" s="19"/>
      <c r="U35" s="19"/>
      <c r="V35" s="19" t="s">
        <v>1</v>
      </c>
      <c r="W35" s="19" t="s">
        <v>9</v>
      </c>
      <c r="X35" s="19"/>
      <c r="Y35" s="19"/>
      <c r="Z35" s="19"/>
      <c r="AA35" s="19"/>
      <c r="AB35" s="19" t="s">
        <v>19</v>
      </c>
      <c r="AC35" s="19"/>
      <c r="AD35" s="19"/>
      <c r="AE35" s="19"/>
      <c r="AF35" s="19"/>
      <c r="AG35" s="19" t="s">
        <v>20</v>
      </c>
      <c r="AH35" s="19" t="s">
        <v>1</v>
      </c>
      <c r="AI35" s="19"/>
      <c r="AJ35" s="19"/>
      <c r="AK35" s="19" t="s">
        <v>20</v>
      </c>
      <c r="AL35" s="19"/>
      <c r="AM35" s="19"/>
      <c r="AN35" s="19"/>
      <c r="AO35" s="19" t="s">
        <v>19</v>
      </c>
      <c r="AP35" s="19"/>
      <c r="AQ35" s="19"/>
      <c r="AR35" s="19"/>
      <c r="AS35" s="19"/>
      <c r="AT35" s="19"/>
      <c r="AU35" s="42"/>
      <c r="AV35" s="26">
        <f t="shared" si="0"/>
        <v>2</v>
      </c>
      <c r="AW35" s="26">
        <f t="shared" si="1"/>
        <v>3</v>
      </c>
      <c r="AX35" s="26">
        <f t="shared" si="2"/>
        <v>0</v>
      </c>
      <c r="AY35" s="26">
        <f t="shared" si="3"/>
        <v>0</v>
      </c>
      <c r="AZ35" s="26">
        <f t="shared" si="4"/>
        <v>0</v>
      </c>
      <c r="BA35" s="26">
        <f t="shared" si="5"/>
        <v>4</v>
      </c>
      <c r="BB35" s="26">
        <f t="shared" si="6"/>
        <v>0</v>
      </c>
      <c r="BC35" s="26">
        <f t="shared" si="7"/>
        <v>0</v>
      </c>
      <c r="BD35" s="26">
        <f t="shared" si="8"/>
        <v>2</v>
      </c>
      <c r="BE35" s="26">
        <f t="shared" si="9"/>
        <v>0</v>
      </c>
      <c r="BF35" s="26">
        <f t="shared" si="10"/>
        <v>1</v>
      </c>
      <c r="BG35" s="26">
        <f t="shared" si="11"/>
        <v>0</v>
      </c>
      <c r="BH35" s="26">
        <f t="shared" si="12"/>
        <v>0</v>
      </c>
      <c r="BI35" s="26">
        <f t="shared" si="13"/>
        <v>0</v>
      </c>
      <c r="BJ35" s="26">
        <f t="shared" si="14"/>
        <v>0</v>
      </c>
    </row>
    <row r="36" spans="1:62" ht="14.25" customHeight="1" x14ac:dyDescent="0.3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62" ht="14.25" customHeight="1" x14ac:dyDescent="0.3"/>
    <row r="38" spans="1:62" ht="14.25" customHeight="1" x14ac:dyDescent="0.3"/>
    <row r="39" spans="1:62" ht="32.25" customHeight="1" x14ac:dyDescent="0.3">
      <c r="A39" s="51" t="s">
        <v>93</v>
      </c>
    </row>
    <row r="40" spans="1:62" ht="14.25" customHeight="1" x14ac:dyDescent="0.3"/>
    <row r="41" spans="1:62" ht="14.25" customHeight="1" x14ac:dyDescent="0.3"/>
    <row r="42" spans="1:62" ht="14.25" customHeight="1" x14ac:dyDescent="0.3"/>
    <row r="43" spans="1:62" ht="14.25" customHeight="1" x14ac:dyDescent="0.3"/>
    <row r="44" spans="1:62" ht="14.25" customHeight="1" x14ac:dyDescent="0.3"/>
    <row r="45" spans="1:62" ht="14.25" customHeight="1" x14ac:dyDescent="0.3"/>
    <row r="46" spans="1:62" ht="14.25" customHeight="1" x14ac:dyDescent="0.3"/>
    <row r="47" spans="1:62" ht="14.25" customHeight="1" x14ac:dyDescent="0.3"/>
    <row r="48" spans="1:62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5.75" customHeight="1" x14ac:dyDescent="0.3"/>
  </sheetData>
  <mergeCells count="4">
    <mergeCell ref="A1:V1"/>
    <mergeCell ref="B2:V2"/>
    <mergeCell ref="W2:AU2"/>
    <mergeCell ref="AV2:BJ3"/>
  </mergeCells>
  <pageMargins left="0.7" right="0.7" top="0.75" bottom="0.75" header="0" footer="0"/>
  <pageSetup orientation="landscape"/>
  <rowBreaks count="1" manualBreakCount="1">
    <brk id="35" man="1"/>
  </rowBreaks>
  <colBreaks count="2" manualBreakCount="2">
    <brk id="22" man="1"/>
    <brk id="47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'ОП 2 четверть'!$C$40:$C$55</xm:f>
          </x14:formula1>
          <xm:sqref>B4:AU35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4.44140625" defaultRowHeight="15" customHeight="1" x14ac:dyDescent="0.3"/>
  <cols>
    <col min="1" max="1" width="25.6640625" customWidth="1"/>
    <col min="2" max="58" width="8.6640625" customWidth="1"/>
    <col min="59" max="73" width="5.6640625" customWidth="1"/>
  </cols>
  <sheetData>
    <row r="1" spans="1:73" ht="69.75" customHeight="1" x14ac:dyDescent="0.3">
      <c r="A1" s="58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BG1" s="2" t="s">
        <v>1</v>
      </c>
      <c r="BH1" s="2" t="s">
        <v>2</v>
      </c>
      <c r="BI1" s="2" t="s">
        <v>3</v>
      </c>
      <c r="BJ1" s="2" t="s">
        <v>4</v>
      </c>
      <c r="BK1" s="2" t="s">
        <v>5</v>
      </c>
      <c r="BL1" s="2" t="s">
        <v>6</v>
      </c>
      <c r="BM1" s="2" t="s">
        <v>7</v>
      </c>
      <c r="BN1" s="2" t="s">
        <v>8</v>
      </c>
      <c r="BO1" s="2" t="s">
        <v>9</v>
      </c>
      <c r="BP1" s="2" t="s">
        <v>59</v>
      </c>
      <c r="BQ1" s="2" t="s">
        <v>10</v>
      </c>
      <c r="BR1" s="2" t="s">
        <v>56</v>
      </c>
      <c r="BS1" s="2" t="s">
        <v>11</v>
      </c>
      <c r="BT1" s="2" t="s">
        <v>57</v>
      </c>
      <c r="BU1" s="2" t="s">
        <v>14</v>
      </c>
    </row>
    <row r="2" spans="1:73" ht="14.25" customHeight="1" x14ac:dyDescent="0.3">
      <c r="A2" s="4"/>
      <c r="B2" s="68" t="s">
        <v>94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70" t="s">
        <v>95</v>
      </c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70" t="s">
        <v>96</v>
      </c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9"/>
      <c r="BG2" s="74" t="s">
        <v>17</v>
      </c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5"/>
    </row>
    <row r="3" spans="1:73" ht="24" customHeight="1" x14ac:dyDescent="0.3">
      <c r="A3" s="5"/>
      <c r="B3" s="8">
        <v>9</v>
      </c>
      <c r="C3" s="8">
        <v>10</v>
      </c>
      <c r="D3" s="8">
        <v>11</v>
      </c>
      <c r="E3" s="8">
        <v>12</v>
      </c>
      <c r="F3" s="8">
        <v>13</v>
      </c>
      <c r="G3" s="8">
        <v>14</v>
      </c>
      <c r="H3" s="8">
        <v>16</v>
      </c>
      <c r="I3" s="8">
        <v>17</v>
      </c>
      <c r="J3" s="8">
        <v>18</v>
      </c>
      <c r="K3" s="8">
        <v>19</v>
      </c>
      <c r="L3" s="8">
        <v>20</v>
      </c>
      <c r="M3" s="8">
        <v>21</v>
      </c>
      <c r="N3" s="8">
        <v>23</v>
      </c>
      <c r="O3" s="8">
        <v>24</v>
      </c>
      <c r="P3" s="8">
        <v>25</v>
      </c>
      <c r="Q3" s="8">
        <v>26</v>
      </c>
      <c r="R3" s="8">
        <v>27</v>
      </c>
      <c r="S3" s="8">
        <v>28</v>
      </c>
      <c r="T3" s="8">
        <v>30</v>
      </c>
      <c r="U3" s="8">
        <v>31</v>
      </c>
      <c r="V3" s="6">
        <v>1</v>
      </c>
      <c r="W3" s="7">
        <v>2</v>
      </c>
      <c r="X3" s="7">
        <v>3</v>
      </c>
      <c r="Y3" s="7">
        <v>4</v>
      </c>
      <c r="Z3" s="8">
        <v>6</v>
      </c>
      <c r="AA3" s="8">
        <v>7</v>
      </c>
      <c r="AB3" s="8">
        <v>8</v>
      </c>
      <c r="AC3" s="8">
        <v>9</v>
      </c>
      <c r="AD3" s="8">
        <v>10</v>
      </c>
      <c r="AE3" s="8">
        <v>11</v>
      </c>
      <c r="AF3" s="8">
        <v>13</v>
      </c>
      <c r="AG3" s="8">
        <v>14</v>
      </c>
      <c r="AH3" s="8">
        <v>15</v>
      </c>
      <c r="AI3" s="8">
        <v>16</v>
      </c>
      <c r="AJ3" s="8">
        <v>17</v>
      </c>
      <c r="AK3" s="8">
        <v>18</v>
      </c>
      <c r="AL3" s="8">
        <v>20</v>
      </c>
      <c r="AM3" s="8">
        <v>21</v>
      </c>
      <c r="AN3" s="8">
        <v>22</v>
      </c>
      <c r="AO3" s="8">
        <v>25</v>
      </c>
      <c r="AP3" s="8">
        <v>27</v>
      </c>
      <c r="AQ3" s="8">
        <v>28</v>
      </c>
      <c r="AR3" s="8">
        <v>1</v>
      </c>
      <c r="AS3" s="8">
        <v>2</v>
      </c>
      <c r="AT3" s="8">
        <v>3</v>
      </c>
      <c r="AU3" s="8">
        <v>4</v>
      </c>
      <c r="AV3" s="8">
        <v>6</v>
      </c>
      <c r="AW3" s="8">
        <v>7</v>
      </c>
      <c r="AX3" s="8">
        <v>9</v>
      </c>
      <c r="AY3" s="8">
        <v>10</v>
      </c>
      <c r="AZ3" s="8">
        <v>11</v>
      </c>
      <c r="BA3" s="8">
        <v>13</v>
      </c>
      <c r="BB3" s="8">
        <v>14</v>
      </c>
      <c r="BC3" s="8">
        <v>15</v>
      </c>
      <c r="BD3" s="8">
        <v>16</v>
      </c>
      <c r="BE3" s="8">
        <v>17</v>
      </c>
      <c r="BF3" s="8">
        <v>18</v>
      </c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3"/>
    </row>
    <row r="4" spans="1:73" ht="30" customHeight="1" x14ac:dyDescent="0.35">
      <c r="A4" s="10" t="s">
        <v>60</v>
      </c>
      <c r="B4" s="13"/>
      <c r="C4" s="13"/>
      <c r="D4" s="13"/>
      <c r="E4" s="13"/>
      <c r="F4" s="13"/>
      <c r="G4" s="13"/>
      <c r="H4" s="13"/>
      <c r="I4" s="13"/>
      <c r="J4" s="13"/>
      <c r="K4" s="13" t="s">
        <v>1</v>
      </c>
      <c r="L4" s="13"/>
      <c r="M4" s="13"/>
      <c r="N4" s="13"/>
      <c r="O4" s="13"/>
      <c r="P4" s="13"/>
      <c r="Q4" s="13"/>
      <c r="R4" s="13"/>
      <c r="S4" s="13"/>
      <c r="T4" s="13"/>
      <c r="U4" s="13" t="s">
        <v>19</v>
      </c>
      <c r="V4" s="13"/>
      <c r="W4" s="13" t="s">
        <v>1</v>
      </c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 t="s">
        <v>19</v>
      </c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 t="s">
        <v>19</v>
      </c>
      <c r="BC4" s="13"/>
      <c r="BD4" s="13" t="s">
        <v>1</v>
      </c>
      <c r="BE4" s="13"/>
      <c r="BF4" s="13"/>
      <c r="BG4" s="26">
        <f t="shared" ref="BG4:BG35" si="0">COUNTIF(B4:BF4,"рус")</f>
        <v>3</v>
      </c>
      <c r="BH4" s="26">
        <f t="shared" ref="BH4:BH35" si="1">COUNTIF(B4:BF4,"матем")</f>
        <v>3</v>
      </c>
      <c r="BI4" s="26">
        <f t="shared" ref="BI4:BI35" si="2">COUNTIF(B4:BF4,"литер")</f>
        <v>0</v>
      </c>
      <c r="BJ4" s="26">
        <f t="shared" ref="BJ4:BJ35" si="3">COUNTIF(B4:BF4,"алгебра")</f>
        <v>0</v>
      </c>
      <c r="BK4" s="26">
        <f t="shared" ref="BK4:BK35" si="4">COUNTIF(B4:BF4,"геометр")</f>
        <v>0</v>
      </c>
      <c r="BL4" s="26">
        <f t="shared" ref="BL4:BL35" si="5">COUNTIF(B4:BF4,"англ. яз")</f>
        <v>0</v>
      </c>
      <c r="BM4" s="26">
        <f t="shared" ref="BM4:BM35" si="6">COUNTIF(B4:BF4,"нем. яз")</f>
        <v>0</v>
      </c>
      <c r="BN4" s="26">
        <f t="shared" ref="BN4:BN35" si="7">COUNTIF(B4:BF4,"фр. яз")</f>
        <v>0</v>
      </c>
      <c r="BO4" s="26">
        <f t="shared" ref="BO4:BO35" si="8">COUNTIF(B4:BF4,"физика")</f>
        <v>0</v>
      </c>
      <c r="BP4" s="26">
        <f t="shared" ref="BP4:BP35" si="9">COUNTIF(B4:BF4,"астроном")</f>
        <v>0</v>
      </c>
      <c r="BQ4" s="26">
        <f t="shared" ref="BQ4:BQ35" si="10">COUNTIF(B4:BF4,"информ")</f>
        <v>0</v>
      </c>
      <c r="BR4" s="26">
        <f t="shared" ref="BR4:BR35" si="11">COUNTIF(B4:BF4,"истор")</f>
        <v>0</v>
      </c>
      <c r="BS4" s="26">
        <f t="shared" ref="BS4:BS35" si="12">COUNTIF(B4:BF4,"биолог")</f>
        <v>0</v>
      </c>
      <c r="BT4" s="26">
        <f t="shared" ref="BT4:BT35" si="13">COUNTIF(B4:BF4,"окруж")</f>
        <v>0</v>
      </c>
      <c r="BU4" s="26">
        <f t="shared" ref="BU4:BU35" si="14">COUNTIF(B4:BF4,"географ")</f>
        <v>0</v>
      </c>
    </row>
    <row r="5" spans="1:73" ht="30" customHeight="1" x14ac:dyDescent="0.35">
      <c r="A5" s="52" t="s">
        <v>61</v>
      </c>
      <c r="B5" s="53"/>
      <c r="C5" s="53"/>
      <c r="D5" s="53"/>
      <c r="E5" s="53"/>
      <c r="F5" s="53"/>
      <c r="G5" s="53"/>
      <c r="H5" s="53"/>
      <c r="I5" s="53"/>
      <c r="J5" s="53" t="s">
        <v>1</v>
      </c>
      <c r="K5" s="53"/>
      <c r="L5" s="53"/>
      <c r="M5" s="53" t="s">
        <v>1</v>
      </c>
      <c r="N5" s="53"/>
      <c r="O5" s="53"/>
      <c r="P5" s="53"/>
      <c r="Q5" s="54"/>
      <c r="R5" s="53"/>
      <c r="S5" s="53"/>
      <c r="T5" s="53"/>
      <c r="U5" s="54"/>
      <c r="V5" s="53"/>
      <c r="W5" s="53" t="s">
        <v>19</v>
      </c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4"/>
      <c r="AR5" s="53"/>
      <c r="AS5" s="53" t="s">
        <v>19</v>
      </c>
      <c r="AT5" s="53"/>
      <c r="AU5" s="53"/>
      <c r="AV5" s="53"/>
      <c r="AW5" s="53"/>
      <c r="AX5" s="53"/>
      <c r="AY5" s="53"/>
      <c r="AZ5" s="53"/>
      <c r="BA5" s="53"/>
      <c r="BB5" s="54"/>
      <c r="BC5" s="53"/>
      <c r="BD5" s="53"/>
      <c r="BE5" s="53"/>
      <c r="BF5" s="53"/>
      <c r="BG5" s="55">
        <f t="shared" si="0"/>
        <v>2</v>
      </c>
      <c r="BH5" s="55">
        <f t="shared" si="1"/>
        <v>2</v>
      </c>
      <c r="BI5" s="55">
        <f t="shared" si="2"/>
        <v>0</v>
      </c>
      <c r="BJ5" s="55">
        <f t="shared" si="3"/>
        <v>0</v>
      </c>
      <c r="BK5" s="55">
        <f t="shared" si="4"/>
        <v>0</v>
      </c>
      <c r="BL5" s="55">
        <f t="shared" si="5"/>
        <v>0</v>
      </c>
      <c r="BM5" s="55">
        <f t="shared" si="6"/>
        <v>0</v>
      </c>
      <c r="BN5" s="55">
        <f t="shared" si="7"/>
        <v>0</v>
      </c>
      <c r="BO5" s="55">
        <f t="shared" si="8"/>
        <v>0</v>
      </c>
      <c r="BP5" s="55">
        <f t="shared" si="9"/>
        <v>0</v>
      </c>
      <c r="BQ5" s="55">
        <f t="shared" si="10"/>
        <v>0</v>
      </c>
      <c r="BR5" s="55">
        <f t="shared" si="11"/>
        <v>0</v>
      </c>
      <c r="BS5" s="55">
        <f t="shared" si="12"/>
        <v>0</v>
      </c>
      <c r="BT5" s="55">
        <f t="shared" si="13"/>
        <v>0</v>
      </c>
      <c r="BU5" s="55">
        <f t="shared" si="14"/>
        <v>0</v>
      </c>
    </row>
    <row r="6" spans="1:73" ht="30" customHeight="1" x14ac:dyDescent="0.35">
      <c r="A6" s="10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 t="s">
        <v>19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 t="s">
        <v>1</v>
      </c>
      <c r="AN6" s="13"/>
      <c r="AO6" s="13"/>
      <c r="AP6" s="13"/>
      <c r="AQ6" s="13" t="s">
        <v>19</v>
      </c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 t="s">
        <v>1</v>
      </c>
      <c r="BC6" s="13"/>
      <c r="BD6" s="13"/>
      <c r="BE6" s="13"/>
      <c r="BF6" s="13"/>
      <c r="BG6" s="26">
        <f t="shared" si="0"/>
        <v>2</v>
      </c>
      <c r="BH6" s="26">
        <f t="shared" si="1"/>
        <v>2</v>
      </c>
      <c r="BI6" s="26">
        <f t="shared" si="2"/>
        <v>0</v>
      </c>
      <c r="BJ6" s="26">
        <f t="shared" si="3"/>
        <v>0</v>
      </c>
      <c r="BK6" s="26">
        <f t="shared" si="4"/>
        <v>0</v>
      </c>
      <c r="BL6" s="26">
        <f t="shared" si="5"/>
        <v>0</v>
      </c>
      <c r="BM6" s="26">
        <f t="shared" si="6"/>
        <v>0</v>
      </c>
      <c r="BN6" s="26">
        <f t="shared" si="7"/>
        <v>0</v>
      </c>
      <c r="BO6" s="26">
        <f t="shared" si="8"/>
        <v>0</v>
      </c>
      <c r="BP6" s="26">
        <f t="shared" si="9"/>
        <v>0</v>
      </c>
      <c r="BQ6" s="26">
        <f t="shared" si="10"/>
        <v>0</v>
      </c>
      <c r="BR6" s="26">
        <f t="shared" si="11"/>
        <v>0</v>
      </c>
      <c r="BS6" s="26">
        <f t="shared" si="12"/>
        <v>0</v>
      </c>
      <c r="BT6" s="26">
        <f t="shared" si="13"/>
        <v>0</v>
      </c>
      <c r="BU6" s="26">
        <f t="shared" si="14"/>
        <v>0</v>
      </c>
    </row>
    <row r="7" spans="1:73" ht="30" customHeight="1" x14ac:dyDescent="0.35">
      <c r="A7" s="16" t="s">
        <v>63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 t="s">
        <v>1</v>
      </c>
      <c r="R7" s="19"/>
      <c r="S7" s="19"/>
      <c r="T7" s="19"/>
      <c r="U7" s="19" t="s">
        <v>19</v>
      </c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43"/>
      <c r="AI7" s="19"/>
      <c r="AJ7" s="19"/>
      <c r="AK7" s="19"/>
      <c r="AL7" s="19"/>
      <c r="AM7" s="19"/>
      <c r="AN7" s="19"/>
      <c r="AO7" s="19"/>
      <c r="AP7" s="19"/>
      <c r="AQ7" s="19" t="s">
        <v>19</v>
      </c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 t="s">
        <v>1</v>
      </c>
      <c r="BC7" s="19"/>
      <c r="BD7" s="19"/>
      <c r="BE7" s="19"/>
      <c r="BF7" s="19"/>
      <c r="BG7" s="26">
        <f t="shared" si="0"/>
        <v>2</v>
      </c>
      <c r="BH7" s="26">
        <f t="shared" si="1"/>
        <v>2</v>
      </c>
      <c r="BI7" s="26">
        <f t="shared" si="2"/>
        <v>0</v>
      </c>
      <c r="BJ7" s="26">
        <f t="shared" si="3"/>
        <v>0</v>
      </c>
      <c r="BK7" s="26">
        <f t="shared" si="4"/>
        <v>0</v>
      </c>
      <c r="BL7" s="26">
        <f t="shared" si="5"/>
        <v>0</v>
      </c>
      <c r="BM7" s="26">
        <f t="shared" si="6"/>
        <v>0</v>
      </c>
      <c r="BN7" s="26">
        <f t="shared" si="7"/>
        <v>0</v>
      </c>
      <c r="BO7" s="26">
        <f t="shared" si="8"/>
        <v>0</v>
      </c>
      <c r="BP7" s="26">
        <f t="shared" si="9"/>
        <v>0</v>
      </c>
      <c r="BQ7" s="26">
        <f t="shared" si="10"/>
        <v>0</v>
      </c>
      <c r="BR7" s="26">
        <f t="shared" si="11"/>
        <v>0</v>
      </c>
      <c r="BS7" s="26">
        <f t="shared" si="12"/>
        <v>0</v>
      </c>
      <c r="BT7" s="26">
        <f t="shared" si="13"/>
        <v>0</v>
      </c>
      <c r="BU7" s="26">
        <f t="shared" si="14"/>
        <v>0</v>
      </c>
    </row>
    <row r="8" spans="1:73" ht="30" customHeight="1" x14ac:dyDescent="0.35">
      <c r="A8" s="10" t="s">
        <v>64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 t="s">
        <v>19</v>
      </c>
      <c r="R8" s="13"/>
      <c r="S8" s="13"/>
      <c r="T8" s="13"/>
      <c r="U8" s="13"/>
      <c r="V8" s="13" t="s">
        <v>1</v>
      </c>
      <c r="W8" s="13"/>
      <c r="X8" s="13"/>
      <c r="Y8" s="13"/>
      <c r="Z8" s="13"/>
      <c r="AA8" s="13"/>
      <c r="AB8" s="13" t="s">
        <v>20</v>
      </c>
      <c r="AC8" s="13"/>
      <c r="AD8" s="13"/>
      <c r="AE8" s="13"/>
      <c r="AF8" s="13"/>
      <c r="AG8" s="13" t="s">
        <v>19</v>
      </c>
      <c r="AH8" s="13"/>
      <c r="AI8" s="13"/>
      <c r="AJ8" s="13"/>
      <c r="AK8" s="13"/>
      <c r="AL8" s="13"/>
      <c r="AM8" s="13" t="s">
        <v>1</v>
      </c>
      <c r="AN8" s="13"/>
      <c r="AO8" s="13"/>
      <c r="AP8" s="13"/>
      <c r="AQ8" s="13"/>
      <c r="AR8" s="13" t="s">
        <v>20</v>
      </c>
      <c r="AS8" s="13"/>
      <c r="AT8" s="13"/>
      <c r="AU8" s="13"/>
      <c r="AV8" s="13"/>
      <c r="AW8" s="13"/>
      <c r="AX8" s="13"/>
      <c r="AY8" s="13"/>
      <c r="AZ8" s="13"/>
      <c r="BA8" s="13"/>
      <c r="BB8" s="13" t="s">
        <v>19</v>
      </c>
      <c r="BC8" s="13"/>
      <c r="BD8" s="13" t="s">
        <v>1</v>
      </c>
      <c r="BE8" s="13"/>
      <c r="BF8" s="13"/>
      <c r="BG8" s="26">
        <f t="shared" si="0"/>
        <v>3</v>
      </c>
      <c r="BH8" s="26">
        <f t="shared" si="1"/>
        <v>3</v>
      </c>
      <c r="BI8" s="26">
        <f t="shared" si="2"/>
        <v>0</v>
      </c>
      <c r="BJ8" s="26">
        <f t="shared" si="3"/>
        <v>0</v>
      </c>
      <c r="BK8" s="26">
        <f t="shared" si="4"/>
        <v>0</v>
      </c>
      <c r="BL8" s="26">
        <f t="shared" si="5"/>
        <v>2</v>
      </c>
      <c r="BM8" s="26">
        <f t="shared" si="6"/>
        <v>0</v>
      </c>
      <c r="BN8" s="26">
        <f t="shared" si="7"/>
        <v>0</v>
      </c>
      <c r="BO8" s="26">
        <f t="shared" si="8"/>
        <v>0</v>
      </c>
      <c r="BP8" s="26">
        <f t="shared" si="9"/>
        <v>0</v>
      </c>
      <c r="BQ8" s="26">
        <f t="shared" si="10"/>
        <v>0</v>
      </c>
      <c r="BR8" s="26">
        <f t="shared" si="11"/>
        <v>0</v>
      </c>
      <c r="BS8" s="26">
        <f t="shared" si="12"/>
        <v>0</v>
      </c>
      <c r="BT8" s="26">
        <f t="shared" si="13"/>
        <v>0</v>
      </c>
      <c r="BU8" s="26">
        <f t="shared" si="14"/>
        <v>0</v>
      </c>
    </row>
    <row r="9" spans="1:73" ht="30" customHeight="1" x14ac:dyDescent="0.35">
      <c r="A9" s="16" t="s">
        <v>65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 t="s">
        <v>19</v>
      </c>
      <c r="R9" s="19"/>
      <c r="S9" s="19"/>
      <c r="T9" s="19"/>
      <c r="U9" s="19"/>
      <c r="V9" s="19" t="s">
        <v>1</v>
      </c>
      <c r="W9" s="19"/>
      <c r="X9" s="19"/>
      <c r="Y9" s="19"/>
      <c r="Z9" s="19"/>
      <c r="AA9" s="19" t="s">
        <v>20</v>
      </c>
      <c r="AB9" s="19"/>
      <c r="AC9" s="19"/>
      <c r="AD9" s="19"/>
      <c r="AE9" s="19"/>
      <c r="AF9" s="19"/>
      <c r="AG9" s="19" t="s">
        <v>19</v>
      </c>
      <c r="AH9" s="19"/>
      <c r="AI9" s="19"/>
      <c r="AJ9" s="19"/>
      <c r="AK9" s="19"/>
      <c r="AL9" s="19"/>
      <c r="AM9" s="19" t="s">
        <v>1</v>
      </c>
      <c r="AN9" s="19"/>
      <c r="AO9" s="19"/>
      <c r="AP9" s="19"/>
      <c r="AQ9" s="19" t="s">
        <v>20</v>
      </c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 t="s">
        <v>19</v>
      </c>
      <c r="BC9" s="19"/>
      <c r="BD9" s="19" t="s">
        <v>1</v>
      </c>
      <c r="BE9" s="19"/>
      <c r="BF9" s="19"/>
      <c r="BG9" s="26">
        <f t="shared" si="0"/>
        <v>3</v>
      </c>
      <c r="BH9" s="26">
        <f t="shared" si="1"/>
        <v>3</v>
      </c>
      <c r="BI9" s="26">
        <f t="shared" si="2"/>
        <v>0</v>
      </c>
      <c r="BJ9" s="26">
        <f t="shared" si="3"/>
        <v>0</v>
      </c>
      <c r="BK9" s="26">
        <f t="shared" si="4"/>
        <v>0</v>
      </c>
      <c r="BL9" s="26">
        <f t="shared" si="5"/>
        <v>2</v>
      </c>
      <c r="BM9" s="26">
        <f t="shared" si="6"/>
        <v>0</v>
      </c>
      <c r="BN9" s="26">
        <f t="shared" si="7"/>
        <v>0</v>
      </c>
      <c r="BO9" s="26">
        <f t="shared" si="8"/>
        <v>0</v>
      </c>
      <c r="BP9" s="26">
        <f t="shared" si="9"/>
        <v>0</v>
      </c>
      <c r="BQ9" s="26">
        <f t="shared" si="10"/>
        <v>0</v>
      </c>
      <c r="BR9" s="26">
        <f t="shared" si="11"/>
        <v>0</v>
      </c>
      <c r="BS9" s="26">
        <f t="shared" si="12"/>
        <v>0</v>
      </c>
      <c r="BT9" s="26">
        <f t="shared" si="13"/>
        <v>0</v>
      </c>
      <c r="BU9" s="26">
        <f t="shared" si="14"/>
        <v>0</v>
      </c>
    </row>
    <row r="10" spans="1:73" ht="30" customHeight="1" x14ac:dyDescent="0.35">
      <c r="A10" s="28" t="s">
        <v>66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 t="s">
        <v>19</v>
      </c>
      <c r="R10" s="13"/>
      <c r="S10" s="13"/>
      <c r="T10" s="13"/>
      <c r="U10" s="13"/>
      <c r="V10" s="13" t="s">
        <v>1</v>
      </c>
      <c r="W10" s="13" t="s">
        <v>20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 t="s">
        <v>19</v>
      </c>
      <c r="AH10" s="13"/>
      <c r="AI10" s="13"/>
      <c r="AJ10" s="13"/>
      <c r="AK10" s="13"/>
      <c r="AL10" s="13"/>
      <c r="AM10" s="13" t="s">
        <v>1</v>
      </c>
      <c r="AN10" s="13"/>
      <c r="AO10" s="13"/>
      <c r="AP10" s="13"/>
      <c r="AQ10" s="13"/>
      <c r="AR10" s="13" t="s">
        <v>20</v>
      </c>
      <c r="AS10" s="13"/>
      <c r="AT10" s="13"/>
      <c r="AU10" s="13"/>
      <c r="AV10" s="13"/>
      <c r="AW10" s="13"/>
      <c r="AX10" s="13"/>
      <c r="AY10" s="13"/>
      <c r="AZ10" s="13"/>
      <c r="BA10" s="13"/>
      <c r="BB10" s="13" t="s">
        <v>19</v>
      </c>
      <c r="BC10" s="13"/>
      <c r="BD10" s="13" t="s">
        <v>1</v>
      </c>
      <c r="BE10" s="13"/>
      <c r="BF10" s="13"/>
      <c r="BG10" s="26">
        <f t="shared" si="0"/>
        <v>3</v>
      </c>
      <c r="BH10" s="26">
        <f t="shared" si="1"/>
        <v>3</v>
      </c>
      <c r="BI10" s="26">
        <f t="shared" si="2"/>
        <v>0</v>
      </c>
      <c r="BJ10" s="26">
        <f t="shared" si="3"/>
        <v>0</v>
      </c>
      <c r="BK10" s="26">
        <f t="shared" si="4"/>
        <v>0</v>
      </c>
      <c r="BL10" s="26">
        <f t="shared" si="5"/>
        <v>2</v>
      </c>
      <c r="BM10" s="26">
        <f t="shared" si="6"/>
        <v>0</v>
      </c>
      <c r="BN10" s="26">
        <f t="shared" si="7"/>
        <v>0</v>
      </c>
      <c r="BO10" s="26">
        <f t="shared" si="8"/>
        <v>0</v>
      </c>
      <c r="BP10" s="26">
        <f t="shared" si="9"/>
        <v>0</v>
      </c>
      <c r="BQ10" s="26">
        <f t="shared" si="10"/>
        <v>0</v>
      </c>
      <c r="BR10" s="26">
        <f t="shared" si="11"/>
        <v>0</v>
      </c>
      <c r="BS10" s="26">
        <f t="shared" si="12"/>
        <v>0</v>
      </c>
      <c r="BT10" s="26">
        <f t="shared" si="13"/>
        <v>0</v>
      </c>
      <c r="BU10" s="26">
        <f t="shared" si="14"/>
        <v>0</v>
      </c>
    </row>
    <row r="11" spans="1:73" ht="30" customHeight="1" x14ac:dyDescent="0.35">
      <c r="A11" s="29" t="s">
        <v>67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3" t="s">
        <v>19</v>
      </c>
      <c r="R11" s="19"/>
      <c r="S11" s="19"/>
      <c r="T11" s="19"/>
      <c r="U11" s="13" t="s">
        <v>1</v>
      </c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3" t="s">
        <v>19</v>
      </c>
      <c r="AJ11" s="19"/>
      <c r="AK11" s="19"/>
      <c r="AL11" s="19"/>
      <c r="AM11" s="19" t="s">
        <v>1</v>
      </c>
      <c r="AN11" s="19"/>
      <c r="AO11" s="19"/>
      <c r="AP11" s="19"/>
      <c r="AQ11" s="19" t="s">
        <v>20</v>
      </c>
      <c r="AR11" s="19"/>
      <c r="AS11" s="19"/>
      <c r="AT11" s="19"/>
      <c r="AU11" s="19"/>
      <c r="AV11" s="19"/>
      <c r="AW11" s="19" t="s">
        <v>1</v>
      </c>
      <c r="AX11" s="19"/>
      <c r="AY11" s="19"/>
      <c r="AZ11" s="19"/>
      <c r="BA11" s="19"/>
      <c r="BB11" s="19" t="s">
        <v>19</v>
      </c>
      <c r="BC11" s="19"/>
      <c r="BD11" s="19" t="s">
        <v>20</v>
      </c>
      <c r="BE11" s="19"/>
      <c r="BF11" s="19"/>
      <c r="BG11" s="26">
        <f t="shared" si="0"/>
        <v>3</v>
      </c>
      <c r="BH11" s="26">
        <f t="shared" si="1"/>
        <v>3</v>
      </c>
      <c r="BI11" s="26">
        <f t="shared" si="2"/>
        <v>0</v>
      </c>
      <c r="BJ11" s="26">
        <f t="shared" si="3"/>
        <v>0</v>
      </c>
      <c r="BK11" s="26">
        <f t="shared" si="4"/>
        <v>0</v>
      </c>
      <c r="BL11" s="26">
        <f t="shared" si="5"/>
        <v>2</v>
      </c>
      <c r="BM11" s="26">
        <f t="shared" si="6"/>
        <v>0</v>
      </c>
      <c r="BN11" s="26">
        <f t="shared" si="7"/>
        <v>0</v>
      </c>
      <c r="BO11" s="26">
        <f t="shared" si="8"/>
        <v>0</v>
      </c>
      <c r="BP11" s="26">
        <f t="shared" si="9"/>
        <v>0</v>
      </c>
      <c r="BQ11" s="26">
        <f t="shared" si="10"/>
        <v>0</v>
      </c>
      <c r="BR11" s="26">
        <f t="shared" si="11"/>
        <v>0</v>
      </c>
      <c r="BS11" s="26">
        <f t="shared" si="12"/>
        <v>0</v>
      </c>
      <c r="BT11" s="26">
        <f t="shared" si="13"/>
        <v>0</v>
      </c>
      <c r="BU11" s="26">
        <f t="shared" si="14"/>
        <v>0</v>
      </c>
    </row>
    <row r="12" spans="1:73" ht="30" customHeight="1" x14ac:dyDescent="0.35">
      <c r="A12" s="28" t="s">
        <v>68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 t="s">
        <v>19</v>
      </c>
      <c r="R12" s="13"/>
      <c r="S12" s="13"/>
      <c r="T12" s="13"/>
      <c r="U12" s="13" t="s">
        <v>1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 t="s">
        <v>19</v>
      </c>
      <c r="AJ12" s="13"/>
      <c r="AK12" s="13"/>
      <c r="AL12" s="13"/>
      <c r="AM12" s="13" t="s">
        <v>20</v>
      </c>
      <c r="AN12" s="13" t="s">
        <v>1</v>
      </c>
      <c r="AO12" s="13"/>
      <c r="AP12" s="13"/>
      <c r="AQ12" s="13"/>
      <c r="AR12" s="13"/>
      <c r="AS12" s="13"/>
      <c r="AT12" s="13"/>
      <c r="AU12" s="13"/>
      <c r="AV12" s="13"/>
      <c r="AW12" s="13" t="s">
        <v>1</v>
      </c>
      <c r="AX12" s="13"/>
      <c r="AY12" s="13"/>
      <c r="AZ12" s="13"/>
      <c r="BA12" s="13"/>
      <c r="BB12" s="13" t="s">
        <v>20</v>
      </c>
      <c r="BC12" s="13" t="s">
        <v>19</v>
      </c>
      <c r="BD12" s="13"/>
      <c r="BE12" s="13"/>
      <c r="BF12" s="13"/>
      <c r="BG12" s="26">
        <f t="shared" si="0"/>
        <v>3</v>
      </c>
      <c r="BH12" s="26">
        <f t="shared" si="1"/>
        <v>3</v>
      </c>
      <c r="BI12" s="26">
        <f t="shared" si="2"/>
        <v>0</v>
      </c>
      <c r="BJ12" s="26">
        <f t="shared" si="3"/>
        <v>0</v>
      </c>
      <c r="BK12" s="26">
        <f t="shared" si="4"/>
        <v>0</v>
      </c>
      <c r="BL12" s="26">
        <f t="shared" si="5"/>
        <v>2</v>
      </c>
      <c r="BM12" s="26">
        <f t="shared" si="6"/>
        <v>0</v>
      </c>
      <c r="BN12" s="26">
        <f t="shared" si="7"/>
        <v>0</v>
      </c>
      <c r="BO12" s="26">
        <f t="shared" si="8"/>
        <v>0</v>
      </c>
      <c r="BP12" s="26">
        <f t="shared" si="9"/>
        <v>0</v>
      </c>
      <c r="BQ12" s="26">
        <f t="shared" si="10"/>
        <v>0</v>
      </c>
      <c r="BR12" s="26">
        <f t="shared" si="11"/>
        <v>0</v>
      </c>
      <c r="BS12" s="26">
        <f t="shared" si="12"/>
        <v>0</v>
      </c>
      <c r="BT12" s="26">
        <f t="shared" si="13"/>
        <v>0</v>
      </c>
      <c r="BU12" s="26">
        <f t="shared" si="14"/>
        <v>0</v>
      </c>
    </row>
    <row r="13" spans="1:73" ht="30" customHeight="1" x14ac:dyDescent="0.35">
      <c r="A13" s="29" t="s">
        <v>69</v>
      </c>
      <c r="B13" s="19"/>
      <c r="C13" s="19"/>
      <c r="D13" s="19"/>
      <c r="E13" s="44"/>
      <c r="F13" s="43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 t="s">
        <v>19</v>
      </c>
      <c r="R13" s="19"/>
      <c r="S13" s="19"/>
      <c r="T13" s="19"/>
      <c r="U13" s="19" t="s">
        <v>1</v>
      </c>
      <c r="V13" s="19"/>
      <c r="W13" s="19" t="s">
        <v>20</v>
      </c>
      <c r="X13" s="30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 t="s">
        <v>19</v>
      </c>
      <c r="AJ13" s="19"/>
      <c r="AK13" s="19"/>
      <c r="AL13" s="19"/>
      <c r="AM13" s="19" t="s">
        <v>1</v>
      </c>
      <c r="AN13" s="19"/>
      <c r="AO13" s="19"/>
      <c r="AP13" s="19"/>
      <c r="AQ13" s="19"/>
      <c r="AR13" s="19" t="s">
        <v>20</v>
      </c>
      <c r="AS13" s="19"/>
      <c r="AT13" s="19"/>
      <c r="AU13" s="19"/>
      <c r="AV13" s="19"/>
      <c r="AW13" s="19" t="s">
        <v>1</v>
      </c>
      <c r="AX13" s="19"/>
      <c r="AY13" s="19"/>
      <c r="AZ13" s="19"/>
      <c r="BA13" s="19"/>
      <c r="BB13" s="19" t="s">
        <v>19</v>
      </c>
      <c r="BC13" s="19"/>
      <c r="BD13" s="19"/>
      <c r="BE13" s="19"/>
      <c r="BF13" s="19"/>
      <c r="BG13" s="26">
        <f t="shared" si="0"/>
        <v>3</v>
      </c>
      <c r="BH13" s="26">
        <f t="shared" si="1"/>
        <v>3</v>
      </c>
      <c r="BI13" s="26">
        <f t="shared" si="2"/>
        <v>0</v>
      </c>
      <c r="BJ13" s="26">
        <f t="shared" si="3"/>
        <v>0</v>
      </c>
      <c r="BK13" s="26">
        <f t="shared" si="4"/>
        <v>0</v>
      </c>
      <c r="BL13" s="26">
        <f t="shared" si="5"/>
        <v>2</v>
      </c>
      <c r="BM13" s="26">
        <f t="shared" si="6"/>
        <v>0</v>
      </c>
      <c r="BN13" s="26">
        <f t="shared" si="7"/>
        <v>0</v>
      </c>
      <c r="BO13" s="26">
        <f t="shared" si="8"/>
        <v>0</v>
      </c>
      <c r="BP13" s="26">
        <f t="shared" si="9"/>
        <v>0</v>
      </c>
      <c r="BQ13" s="26">
        <f t="shared" si="10"/>
        <v>0</v>
      </c>
      <c r="BR13" s="26">
        <f t="shared" si="11"/>
        <v>0</v>
      </c>
      <c r="BS13" s="26">
        <f t="shared" si="12"/>
        <v>0</v>
      </c>
      <c r="BT13" s="26">
        <f t="shared" si="13"/>
        <v>0</v>
      </c>
      <c r="BU13" s="26">
        <f t="shared" si="14"/>
        <v>0</v>
      </c>
    </row>
    <row r="14" spans="1:73" ht="30" customHeight="1" x14ac:dyDescent="0.35">
      <c r="A14" s="28" t="s">
        <v>70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 t="s">
        <v>19</v>
      </c>
      <c r="R14" s="13"/>
      <c r="S14" s="13"/>
      <c r="T14" s="13"/>
      <c r="U14" s="13" t="s">
        <v>1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 t="s">
        <v>19</v>
      </c>
      <c r="AJ14" s="13"/>
      <c r="AK14" s="13"/>
      <c r="AL14" s="13"/>
      <c r="AM14" s="13" t="s">
        <v>1</v>
      </c>
      <c r="AN14" s="13"/>
      <c r="AO14" s="13"/>
      <c r="AP14" s="13"/>
      <c r="AQ14" s="13"/>
      <c r="AR14" s="13"/>
      <c r="AS14" s="13"/>
      <c r="AT14" s="13"/>
      <c r="AU14" s="13"/>
      <c r="AV14" s="13"/>
      <c r="AW14" s="13" t="s">
        <v>1</v>
      </c>
      <c r="AX14" s="13"/>
      <c r="AY14" s="13"/>
      <c r="AZ14" s="13"/>
      <c r="BA14" s="13" t="s">
        <v>20</v>
      </c>
      <c r="BB14" s="13" t="s">
        <v>19</v>
      </c>
      <c r="BC14" s="13"/>
      <c r="BD14" s="13"/>
      <c r="BE14" s="13"/>
      <c r="BF14" s="13"/>
      <c r="BG14" s="26">
        <f t="shared" si="0"/>
        <v>3</v>
      </c>
      <c r="BH14" s="26">
        <f t="shared" si="1"/>
        <v>3</v>
      </c>
      <c r="BI14" s="26">
        <f t="shared" si="2"/>
        <v>0</v>
      </c>
      <c r="BJ14" s="26">
        <f t="shared" si="3"/>
        <v>0</v>
      </c>
      <c r="BK14" s="26">
        <f t="shared" si="4"/>
        <v>0</v>
      </c>
      <c r="BL14" s="26">
        <f t="shared" si="5"/>
        <v>1</v>
      </c>
      <c r="BM14" s="26">
        <f t="shared" si="6"/>
        <v>0</v>
      </c>
      <c r="BN14" s="26">
        <f t="shared" si="7"/>
        <v>0</v>
      </c>
      <c r="BO14" s="26">
        <f t="shared" si="8"/>
        <v>0</v>
      </c>
      <c r="BP14" s="26">
        <f t="shared" si="9"/>
        <v>0</v>
      </c>
      <c r="BQ14" s="26">
        <f t="shared" si="10"/>
        <v>0</v>
      </c>
      <c r="BR14" s="26">
        <f t="shared" si="11"/>
        <v>0</v>
      </c>
      <c r="BS14" s="26">
        <f t="shared" si="12"/>
        <v>0</v>
      </c>
      <c r="BT14" s="26">
        <f t="shared" si="13"/>
        <v>0</v>
      </c>
      <c r="BU14" s="26">
        <f t="shared" si="14"/>
        <v>0</v>
      </c>
    </row>
    <row r="15" spans="1:73" ht="30" customHeight="1" x14ac:dyDescent="0.35">
      <c r="A15" s="31" t="s">
        <v>71</v>
      </c>
      <c r="B15" s="19"/>
      <c r="C15" s="19"/>
      <c r="D15" s="19" t="s">
        <v>19</v>
      </c>
      <c r="E15" s="19" t="s">
        <v>1</v>
      </c>
      <c r="F15" s="19"/>
      <c r="G15" s="19" t="s">
        <v>3</v>
      </c>
      <c r="H15" s="19"/>
      <c r="I15" s="30"/>
      <c r="J15" s="30"/>
      <c r="K15" s="30"/>
      <c r="L15" s="30"/>
      <c r="M15" s="30" t="s">
        <v>1</v>
      </c>
      <c r="N15" s="30"/>
      <c r="O15" s="30"/>
      <c r="P15" s="30" t="s">
        <v>20</v>
      </c>
      <c r="Q15" s="30"/>
      <c r="R15" s="30"/>
      <c r="S15" s="30"/>
      <c r="T15" s="30"/>
      <c r="U15" s="30" t="s">
        <v>32</v>
      </c>
      <c r="V15" s="30" t="s">
        <v>1</v>
      </c>
      <c r="W15" s="30" t="s">
        <v>1</v>
      </c>
      <c r="X15" s="30"/>
      <c r="Y15" s="30"/>
      <c r="Z15" s="30"/>
      <c r="AA15" s="30" t="s">
        <v>20</v>
      </c>
      <c r="AB15" s="30"/>
      <c r="AC15" s="30"/>
      <c r="AD15" s="30"/>
      <c r="AE15" s="19"/>
      <c r="AF15" s="19"/>
      <c r="AG15" s="19"/>
      <c r="AH15" s="19"/>
      <c r="AI15" s="19"/>
      <c r="AJ15" s="19"/>
      <c r="AK15" s="19"/>
      <c r="AL15" s="30"/>
      <c r="AM15" s="30"/>
      <c r="AN15" s="30" t="s">
        <v>32</v>
      </c>
      <c r="AO15" s="30"/>
      <c r="AP15" s="30"/>
      <c r="AQ15" s="30" t="s">
        <v>19</v>
      </c>
      <c r="AR15" s="30"/>
      <c r="AS15" s="30"/>
      <c r="AT15" s="30"/>
      <c r="AU15" s="30" t="s">
        <v>1</v>
      </c>
      <c r="AV15" s="30"/>
      <c r="AW15" s="30" t="s">
        <v>20</v>
      </c>
      <c r="AX15" s="30"/>
      <c r="AY15" s="30"/>
      <c r="AZ15" s="30" t="s">
        <v>19</v>
      </c>
      <c r="BA15" s="30"/>
      <c r="BB15" s="30"/>
      <c r="BC15" s="30"/>
      <c r="BD15" s="30"/>
      <c r="BE15" s="30" t="s">
        <v>1</v>
      </c>
      <c r="BF15" s="30"/>
      <c r="BG15" s="26">
        <f t="shared" si="0"/>
        <v>6</v>
      </c>
      <c r="BH15" s="26">
        <f t="shared" si="1"/>
        <v>3</v>
      </c>
      <c r="BI15" s="26">
        <f t="shared" si="2"/>
        <v>1</v>
      </c>
      <c r="BJ15" s="26">
        <f t="shared" si="3"/>
        <v>0</v>
      </c>
      <c r="BK15" s="26">
        <f t="shared" si="4"/>
        <v>0</v>
      </c>
      <c r="BL15" s="26">
        <f t="shared" si="5"/>
        <v>3</v>
      </c>
      <c r="BM15" s="26">
        <f t="shared" si="6"/>
        <v>2</v>
      </c>
      <c r="BN15" s="26">
        <f t="shared" si="7"/>
        <v>0</v>
      </c>
      <c r="BO15" s="26">
        <f t="shared" si="8"/>
        <v>0</v>
      </c>
      <c r="BP15" s="26">
        <f t="shared" si="9"/>
        <v>0</v>
      </c>
      <c r="BQ15" s="26">
        <f t="shared" si="10"/>
        <v>0</v>
      </c>
      <c r="BR15" s="26">
        <f t="shared" si="11"/>
        <v>0</v>
      </c>
      <c r="BS15" s="26">
        <f t="shared" si="12"/>
        <v>0</v>
      </c>
      <c r="BT15" s="26">
        <f t="shared" si="13"/>
        <v>0</v>
      </c>
      <c r="BU15" s="26">
        <f t="shared" si="14"/>
        <v>0</v>
      </c>
    </row>
    <row r="16" spans="1:73" ht="30" customHeight="1" x14ac:dyDescent="0.35">
      <c r="A16" s="28" t="s">
        <v>72</v>
      </c>
      <c r="B16" s="13"/>
      <c r="C16" s="13"/>
      <c r="D16" s="13" t="s">
        <v>3</v>
      </c>
      <c r="E16" s="13" t="s">
        <v>19</v>
      </c>
      <c r="F16" s="13"/>
      <c r="G16" s="13"/>
      <c r="H16" s="13" t="s">
        <v>1</v>
      </c>
      <c r="I16" s="13"/>
      <c r="J16" s="13"/>
      <c r="K16" s="13"/>
      <c r="L16" s="13"/>
      <c r="M16" s="13" t="s">
        <v>1</v>
      </c>
      <c r="N16" s="13"/>
      <c r="O16" s="13"/>
      <c r="P16" s="13" t="s">
        <v>20</v>
      </c>
      <c r="Q16" s="13"/>
      <c r="R16" s="13"/>
      <c r="S16" s="13" t="s">
        <v>19</v>
      </c>
      <c r="T16" s="13"/>
      <c r="U16" s="13"/>
      <c r="V16" s="13" t="s">
        <v>1</v>
      </c>
      <c r="W16" s="13" t="s">
        <v>1</v>
      </c>
      <c r="X16" s="13"/>
      <c r="Y16" s="13"/>
      <c r="Z16" s="13"/>
      <c r="AA16" s="13" t="s">
        <v>20</v>
      </c>
      <c r="AB16" s="13"/>
      <c r="AC16" s="13"/>
      <c r="AD16" s="13"/>
      <c r="AE16" s="13"/>
      <c r="AF16" s="13"/>
      <c r="AG16" s="13" t="s">
        <v>37</v>
      </c>
      <c r="AH16" s="13"/>
      <c r="AI16" s="13"/>
      <c r="AJ16" s="13"/>
      <c r="AK16" s="13"/>
      <c r="AL16" s="13"/>
      <c r="AM16" s="13"/>
      <c r="AN16" s="13"/>
      <c r="AO16" s="13"/>
      <c r="AP16" s="13"/>
      <c r="AQ16" s="13" t="s">
        <v>19</v>
      </c>
      <c r="AR16" s="13"/>
      <c r="AS16" s="13"/>
      <c r="AT16" s="13"/>
      <c r="AU16" s="13"/>
      <c r="AV16" s="13"/>
      <c r="AW16" s="13" t="s">
        <v>20</v>
      </c>
      <c r="AX16" s="13"/>
      <c r="AY16" s="13"/>
      <c r="AZ16" s="13"/>
      <c r="BA16" s="13" t="s">
        <v>19</v>
      </c>
      <c r="BB16" s="13"/>
      <c r="BC16" s="13"/>
      <c r="BD16" s="13"/>
      <c r="BE16" s="13"/>
      <c r="BF16" s="13"/>
      <c r="BG16" s="26">
        <f t="shared" si="0"/>
        <v>4</v>
      </c>
      <c r="BH16" s="26">
        <f t="shared" si="1"/>
        <v>4</v>
      </c>
      <c r="BI16" s="26">
        <f t="shared" si="2"/>
        <v>1</v>
      </c>
      <c r="BJ16" s="26">
        <f t="shared" si="3"/>
        <v>0</v>
      </c>
      <c r="BK16" s="26">
        <f t="shared" si="4"/>
        <v>0</v>
      </c>
      <c r="BL16" s="26">
        <f t="shared" si="5"/>
        <v>3</v>
      </c>
      <c r="BM16" s="26">
        <f t="shared" si="6"/>
        <v>0</v>
      </c>
      <c r="BN16" s="26">
        <f t="shared" si="7"/>
        <v>1</v>
      </c>
      <c r="BO16" s="26">
        <f t="shared" si="8"/>
        <v>0</v>
      </c>
      <c r="BP16" s="26">
        <f t="shared" si="9"/>
        <v>0</v>
      </c>
      <c r="BQ16" s="26">
        <f t="shared" si="10"/>
        <v>0</v>
      </c>
      <c r="BR16" s="26">
        <f t="shared" si="11"/>
        <v>0</v>
      </c>
      <c r="BS16" s="26">
        <f t="shared" si="12"/>
        <v>0</v>
      </c>
      <c r="BT16" s="26">
        <f t="shared" si="13"/>
        <v>0</v>
      </c>
      <c r="BU16" s="26">
        <f t="shared" si="14"/>
        <v>0</v>
      </c>
    </row>
    <row r="17" spans="1:73" ht="30" customHeight="1" x14ac:dyDescent="0.35">
      <c r="A17" s="31" t="s">
        <v>73</v>
      </c>
      <c r="B17" s="19"/>
      <c r="C17" s="19"/>
      <c r="D17" s="19"/>
      <c r="E17" s="19"/>
      <c r="F17" s="19" t="s">
        <v>19</v>
      </c>
      <c r="G17" s="19"/>
      <c r="H17" s="19" t="s">
        <v>1</v>
      </c>
      <c r="I17" s="30"/>
      <c r="J17" s="30" t="s">
        <v>3</v>
      </c>
      <c r="K17" s="30"/>
      <c r="L17" s="30" t="s">
        <v>1</v>
      </c>
      <c r="M17" s="30"/>
      <c r="N17" s="30"/>
      <c r="O17" s="30"/>
      <c r="P17" s="30"/>
      <c r="Q17" s="30"/>
      <c r="R17" s="30"/>
      <c r="S17" s="30" t="s">
        <v>19</v>
      </c>
      <c r="T17" s="30" t="s">
        <v>20</v>
      </c>
      <c r="U17" s="30" t="s">
        <v>1</v>
      </c>
      <c r="V17" s="30"/>
      <c r="W17" s="30"/>
      <c r="X17" s="30" t="s">
        <v>1</v>
      </c>
      <c r="Y17" s="30"/>
      <c r="Z17" s="30"/>
      <c r="AA17" s="30"/>
      <c r="AB17" s="30"/>
      <c r="AC17" s="30" t="s">
        <v>1</v>
      </c>
      <c r="AD17" s="30"/>
      <c r="AE17" s="19"/>
      <c r="AF17" s="19" t="s">
        <v>20</v>
      </c>
      <c r="AG17" s="19" t="s">
        <v>37</v>
      </c>
      <c r="AH17" s="19"/>
      <c r="AI17" s="19"/>
      <c r="AJ17" s="19"/>
      <c r="AK17" s="19"/>
      <c r="AL17" s="30"/>
      <c r="AM17" s="30"/>
      <c r="AN17" s="30"/>
      <c r="AO17" s="30" t="s">
        <v>20</v>
      </c>
      <c r="AP17" s="30"/>
      <c r="AQ17" s="30"/>
      <c r="AR17" s="30"/>
      <c r="AS17" s="30" t="s">
        <v>19</v>
      </c>
      <c r="AT17" s="30"/>
      <c r="AU17" s="30"/>
      <c r="AV17" s="30"/>
      <c r="AW17" s="30"/>
      <c r="AX17" s="30"/>
      <c r="AY17" s="30"/>
      <c r="AZ17" s="30" t="s">
        <v>20</v>
      </c>
      <c r="BA17" s="30"/>
      <c r="BB17" s="30"/>
      <c r="BC17" s="30" t="s">
        <v>1</v>
      </c>
      <c r="BD17" s="30" t="s">
        <v>19</v>
      </c>
      <c r="BE17" s="30"/>
      <c r="BF17" s="30"/>
      <c r="BG17" s="26">
        <f t="shared" si="0"/>
        <v>6</v>
      </c>
      <c r="BH17" s="26">
        <f t="shared" si="1"/>
        <v>4</v>
      </c>
      <c r="BI17" s="26">
        <f t="shared" si="2"/>
        <v>1</v>
      </c>
      <c r="BJ17" s="26">
        <f t="shared" si="3"/>
        <v>0</v>
      </c>
      <c r="BK17" s="26">
        <f t="shared" si="4"/>
        <v>0</v>
      </c>
      <c r="BL17" s="26">
        <f t="shared" si="5"/>
        <v>4</v>
      </c>
      <c r="BM17" s="26">
        <f t="shared" si="6"/>
        <v>0</v>
      </c>
      <c r="BN17" s="26">
        <f t="shared" si="7"/>
        <v>1</v>
      </c>
      <c r="BO17" s="26">
        <f t="shared" si="8"/>
        <v>0</v>
      </c>
      <c r="BP17" s="26">
        <f t="shared" si="9"/>
        <v>0</v>
      </c>
      <c r="BQ17" s="26">
        <f t="shared" si="10"/>
        <v>0</v>
      </c>
      <c r="BR17" s="26">
        <f t="shared" si="11"/>
        <v>0</v>
      </c>
      <c r="BS17" s="26">
        <f t="shared" si="12"/>
        <v>0</v>
      </c>
      <c r="BT17" s="26">
        <f t="shared" si="13"/>
        <v>0</v>
      </c>
      <c r="BU17" s="26">
        <f t="shared" si="14"/>
        <v>0</v>
      </c>
    </row>
    <row r="18" spans="1:73" ht="30" customHeight="1" x14ac:dyDescent="0.35">
      <c r="A18" s="28" t="s">
        <v>74</v>
      </c>
      <c r="B18" s="13"/>
      <c r="C18" s="13"/>
      <c r="D18" s="13"/>
      <c r="E18" s="13" t="s">
        <v>1</v>
      </c>
      <c r="F18" s="13" t="s">
        <v>19</v>
      </c>
      <c r="G18" s="13" t="s">
        <v>3</v>
      </c>
      <c r="H18" s="13"/>
      <c r="I18" s="13"/>
      <c r="J18" s="13"/>
      <c r="K18" s="13"/>
      <c r="L18" s="13"/>
      <c r="M18" s="13" t="s">
        <v>1</v>
      </c>
      <c r="N18" s="13"/>
      <c r="O18" s="13"/>
      <c r="P18" s="13"/>
      <c r="Q18" s="13"/>
      <c r="R18" s="13" t="s">
        <v>20</v>
      </c>
      <c r="S18" s="13"/>
      <c r="T18" s="13" t="s">
        <v>19</v>
      </c>
      <c r="U18" s="13"/>
      <c r="V18" s="13" t="s">
        <v>1</v>
      </c>
      <c r="W18" s="13" t="s">
        <v>1</v>
      </c>
      <c r="X18" s="13"/>
      <c r="Y18" s="13"/>
      <c r="Z18" s="13"/>
      <c r="AA18" s="13"/>
      <c r="AB18" s="13"/>
      <c r="AC18" s="13"/>
      <c r="AD18" s="13" t="s">
        <v>20</v>
      </c>
      <c r="AE18" s="13"/>
      <c r="AF18" s="13"/>
      <c r="AG18" s="13" t="s">
        <v>37</v>
      </c>
      <c r="AH18" s="13"/>
      <c r="AI18" s="13"/>
      <c r="AJ18" s="13"/>
      <c r="AK18" s="13"/>
      <c r="AL18" s="13"/>
      <c r="AM18" s="13"/>
      <c r="AN18" s="13"/>
      <c r="AO18" s="13" t="s">
        <v>20</v>
      </c>
      <c r="AP18" s="13"/>
      <c r="AQ18" s="13"/>
      <c r="AR18" s="13"/>
      <c r="AS18" s="13" t="s">
        <v>19</v>
      </c>
      <c r="AT18" s="13"/>
      <c r="AU18" s="13" t="s">
        <v>1</v>
      </c>
      <c r="AV18" s="13"/>
      <c r="AW18" s="13"/>
      <c r="AX18" s="13"/>
      <c r="AY18" s="13"/>
      <c r="AZ18" s="13" t="s">
        <v>20</v>
      </c>
      <c r="BA18" s="13"/>
      <c r="BB18" s="13"/>
      <c r="BC18" s="13" t="s">
        <v>19</v>
      </c>
      <c r="BD18" s="13"/>
      <c r="BE18" s="13" t="s">
        <v>1</v>
      </c>
      <c r="BF18" s="13"/>
      <c r="BG18" s="26">
        <f t="shared" si="0"/>
        <v>6</v>
      </c>
      <c r="BH18" s="26">
        <f t="shared" si="1"/>
        <v>4</v>
      </c>
      <c r="BI18" s="26">
        <f t="shared" si="2"/>
        <v>1</v>
      </c>
      <c r="BJ18" s="26">
        <f t="shared" si="3"/>
        <v>0</v>
      </c>
      <c r="BK18" s="26">
        <f t="shared" si="4"/>
        <v>0</v>
      </c>
      <c r="BL18" s="26">
        <f t="shared" si="5"/>
        <v>4</v>
      </c>
      <c r="BM18" s="26">
        <f t="shared" si="6"/>
        <v>0</v>
      </c>
      <c r="BN18" s="26">
        <f t="shared" si="7"/>
        <v>1</v>
      </c>
      <c r="BO18" s="26">
        <f t="shared" si="8"/>
        <v>0</v>
      </c>
      <c r="BP18" s="26">
        <f t="shared" si="9"/>
        <v>0</v>
      </c>
      <c r="BQ18" s="26">
        <f t="shared" si="10"/>
        <v>0</v>
      </c>
      <c r="BR18" s="26">
        <f t="shared" si="11"/>
        <v>0</v>
      </c>
      <c r="BS18" s="26">
        <f t="shared" si="12"/>
        <v>0</v>
      </c>
      <c r="BT18" s="26">
        <f t="shared" si="13"/>
        <v>0</v>
      </c>
      <c r="BU18" s="26">
        <f t="shared" si="14"/>
        <v>0</v>
      </c>
    </row>
    <row r="19" spans="1:73" ht="30" customHeight="1" x14ac:dyDescent="0.35">
      <c r="A19" s="29" t="s">
        <v>75</v>
      </c>
      <c r="B19" s="19"/>
      <c r="C19" s="19"/>
      <c r="D19" s="19"/>
      <c r="E19" s="19"/>
      <c r="F19" s="19"/>
      <c r="G19" s="19"/>
      <c r="H19" s="30"/>
      <c r="I19" s="30"/>
      <c r="J19" s="30"/>
      <c r="K19" s="30" t="s">
        <v>19</v>
      </c>
      <c r="L19" s="30"/>
      <c r="M19" s="30" t="s">
        <v>37</v>
      </c>
      <c r="N19" s="30" t="s">
        <v>1</v>
      </c>
      <c r="O19" s="30"/>
      <c r="P19" s="30" t="s">
        <v>20</v>
      </c>
      <c r="Q19" s="30"/>
      <c r="R19" s="30"/>
      <c r="S19" s="30"/>
      <c r="T19" s="30"/>
      <c r="U19" s="30" t="s">
        <v>1</v>
      </c>
      <c r="V19" s="30"/>
      <c r="W19" s="30"/>
      <c r="X19" s="30"/>
      <c r="Y19" s="30"/>
      <c r="Z19" s="30" t="s">
        <v>32</v>
      </c>
      <c r="AA19" s="30"/>
      <c r="AB19" s="30" t="s">
        <v>20</v>
      </c>
      <c r="AC19" s="30" t="s">
        <v>19</v>
      </c>
      <c r="AD19" s="30"/>
      <c r="AE19" s="30"/>
      <c r="AF19" s="19" t="s">
        <v>37</v>
      </c>
      <c r="AG19" s="19"/>
      <c r="AH19" s="19"/>
      <c r="AI19" s="19"/>
      <c r="AJ19" s="30"/>
      <c r="AK19" s="30"/>
      <c r="AL19" s="30"/>
      <c r="AM19" s="30"/>
      <c r="AN19" s="30" t="s">
        <v>19</v>
      </c>
      <c r="AO19" s="30"/>
      <c r="AP19" s="30"/>
      <c r="AQ19" s="30" t="s">
        <v>20</v>
      </c>
      <c r="AR19" s="30"/>
      <c r="AS19" s="30"/>
      <c r="AT19" s="30"/>
      <c r="AU19" s="30"/>
      <c r="AV19" s="30" t="s">
        <v>1</v>
      </c>
      <c r="AW19" s="30"/>
      <c r="AX19" s="30"/>
      <c r="AY19" s="30"/>
      <c r="AZ19" s="30"/>
      <c r="BA19" s="30"/>
      <c r="BB19" s="30" t="s">
        <v>19</v>
      </c>
      <c r="BC19" s="30" t="s">
        <v>20</v>
      </c>
      <c r="BD19" s="30"/>
      <c r="BE19" s="30"/>
      <c r="BF19" s="30"/>
      <c r="BG19" s="26">
        <f t="shared" si="0"/>
        <v>3</v>
      </c>
      <c r="BH19" s="26">
        <f t="shared" si="1"/>
        <v>4</v>
      </c>
      <c r="BI19" s="26">
        <f t="shared" si="2"/>
        <v>0</v>
      </c>
      <c r="BJ19" s="26">
        <f t="shared" si="3"/>
        <v>0</v>
      </c>
      <c r="BK19" s="26">
        <f t="shared" si="4"/>
        <v>0</v>
      </c>
      <c r="BL19" s="26">
        <f t="shared" si="5"/>
        <v>4</v>
      </c>
      <c r="BM19" s="26">
        <f t="shared" si="6"/>
        <v>1</v>
      </c>
      <c r="BN19" s="26">
        <f t="shared" si="7"/>
        <v>2</v>
      </c>
      <c r="BO19" s="26">
        <f t="shared" si="8"/>
        <v>0</v>
      </c>
      <c r="BP19" s="26">
        <f t="shared" si="9"/>
        <v>0</v>
      </c>
      <c r="BQ19" s="26">
        <f t="shared" si="10"/>
        <v>0</v>
      </c>
      <c r="BR19" s="26">
        <f t="shared" si="11"/>
        <v>0</v>
      </c>
      <c r="BS19" s="26">
        <f t="shared" si="12"/>
        <v>0</v>
      </c>
      <c r="BT19" s="26">
        <f t="shared" si="13"/>
        <v>0</v>
      </c>
      <c r="BU19" s="26">
        <f t="shared" si="14"/>
        <v>0</v>
      </c>
    </row>
    <row r="20" spans="1:73" ht="30" customHeight="1" x14ac:dyDescent="0.35">
      <c r="A20" s="28" t="s">
        <v>76</v>
      </c>
      <c r="B20" s="13"/>
      <c r="C20" s="13"/>
      <c r="D20" s="13"/>
      <c r="E20" s="13"/>
      <c r="F20" s="13"/>
      <c r="G20" s="13"/>
      <c r="H20" s="13"/>
      <c r="I20" s="13" t="s">
        <v>37</v>
      </c>
      <c r="J20" s="13"/>
      <c r="K20" s="13" t="s">
        <v>19</v>
      </c>
      <c r="L20" s="13"/>
      <c r="M20" s="13" t="s">
        <v>1</v>
      </c>
      <c r="N20" s="13"/>
      <c r="O20" s="13" t="s">
        <v>20</v>
      </c>
      <c r="P20" s="13"/>
      <c r="Q20" s="13"/>
      <c r="R20" s="41"/>
      <c r="S20" s="41"/>
      <c r="T20" s="41"/>
      <c r="U20" s="41"/>
      <c r="V20" s="13" t="s">
        <v>1</v>
      </c>
      <c r="W20" s="13" t="s">
        <v>32</v>
      </c>
      <c r="X20" s="13"/>
      <c r="Y20" s="13"/>
      <c r="Z20" s="13"/>
      <c r="AA20" s="13" t="s">
        <v>20</v>
      </c>
      <c r="AB20" s="13"/>
      <c r="AC20" s="56" t="s">
        <v>19</v>
      </c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57" t="s">
        <v>19</v>
      </c>
      <c r="AO20" s="13"/>
      <c r="AP20" s="13" t="s">
        <v>20</v>
      </c>
      <c r="AQ20" s="13"/>
      <c r="AR20" s="13"/>
      <c r="AS20" s="13"/>
      <c r="AT20" s="13"/>
      <c r="AU20" s="13"/>
      <c r="AV20" s="13" t="s">
        <v>1</v>
      </c>
      <c r="AW20" s="13"/>
      <c r="AX20" s="13"/>
      <c r="AY20" s="13"/>
      <c r="AZ20" s="13"/>
      <c r="BA20" s="13" t="s">
        <v>20</v>
      </c>
      <c r="BB20" s="57" t="s">
        <v>19</v>
      </c>
      <c r="BC20" s="13"/>
      <c r="BD20" s="13"/>
      <c r="BE20" s="13"/>
      <c r="BF20" s="13"/>
      <c r="BG20" s="26">
        <f t="shared" si="0"/>
        <v>3</v>
      </c>
      <c r="BH20" s="26">
        <f t="shared" si="1"/>
        <v>4</v>
      </c>
      <c r="BI20" s="26">
        <f t="shared" si="2"/>
        <v>0</v>
      </c>
      <c r="BJ20" s="26">
        <f t="shared" si="3"/>
        <v>0</v>
      </c>
      <c r="BK20" s="26">
        <f t="shared" si="4"/>
        <v>0</v>
      </c>
      <c r="BL20" s="26">
        <f t="shared" si="5"/>
        <v>4</v>
      </c>
      <c r="BM20" s="26">
        <f t="shared" si="6"/>
        <v>1</v>
      </c>
      <c r="BN20" s="26">
        <f t="shared" si="7"/>
        <v>1</v>
      </c>
      <c r="BO20" s="26">
        <f t="shared" si="8"/>
        <v>0</v>
      </c>
      <c r="BP20" s="26">
        <f t="shared" si="9"/>
        <v>0</v>
      </c>
      <c r="BQ20" s="26">
        <f t="shared" si="10"/>
        <v>0</v>
      </c>
      <c r="BR20" s="26">
        <f t="shared" si="11"/>
        <v>0</v>
      </c>
      <c r="BS20" s="26">
        <f t="shared" si="12"/>
        <v>0</v>
      </c>
      <c r="BT20" s="26">
        <f t="shared" si="13"/>
        <v>0</v>
      </c>
      <c r="BU20" s="26">
        <f t="shared" si="14"/>
        <v>0</v>
      </c>
    </row>
    <row r="21" spans="1:73" ht="30" customHeight="1" x14ac:dyDescent="0.35">
      <c r="A21" s="29" t="s">
        <v>77</v>
      </c>
      <c r="B21" s="19"/>
      <c r="C21" s="19"/>
      <c r="D21" s="19"/>
      <c r="E21" s="19"/>
      <c r="F21" s="19"/>
      <c r="G21" s="19"/>
      <c r="H21" s="19"/>
      <c r="I21" s="30"/>
      <c r="J21" s="30" t="s">
        <v>1</v>
      </c>
      <c r="K21" s="30" t="s">
        <v>19</v>
      </c>
      <c r="L21" s="30"/>
      <c r="M21" s="30" t="s">
        <v>37</v>
      </c>
      <c r="N21" s="30"/>
      <c r="O21" s="30"/>
      <c r="P21" s="30" t="s">
        <v>20</v>
      </c>
      <c r="Q21" s="30"/>
      <c r="R21" s="30"/>
      <c r="S21" s="46"/>
      <c r="T21" s="46" t="s">
        <v>1</v>
      </c>
      <c r="U21" s="46"/>
      <c r="V21" s="30"/>
      <c r="W21" s="30"/>
      <c r="X21" s="30"/>
      <c r="Y21" s="30"/>
      <c r="Z21" s="30"/>
      <c r="AA21" s="30"/>
      <c r="AB21" s="30" t="s">
        <v>20</v>
      </c>
      <c r="AC21" s="30" t="s">
        <v>19</v>
      </c>
      <c r="AD21" s="30"/>
      <c r="AE21" s="30" t="s">
        <v>37</v>
      </c>
      <c r="AF21" s="30"/>
      <c r="AG21" s="30" t="s">
        <v>32</v>
      </c>
      <c r="AH21" s="30"/>
      <c r="AI21" s="30"/>
      <c r="AJ21" s="30"/>
      <c r="AK21" s="30"/>
      <c r="AL21" s="19"/>
      <c r="AM21" s="30"/>
      <c r="AN21" s="30" t="s">
        <v>19</v>
      </c>
      <c r="AO21" s="30"/>
      <c r="AP21" s="19"/>
      <c r="AQ21" s="19" t="s">
        <v>20</v>
      </c>
      <c r="AR21" s="19"/>
      <c r="AS21" s="19"/>
      <c r="AT21" s="19" t="s">
        <v>1</v>
      </c>
      <c r="AU21" s="19"/>
      <c r="AV21" s="19"/>
      <c r="AW21" s="19"/>
      <c r="AX21" s="19"/>
      <c r="AY21" s="19"/>
      <c r="AZ21" s="19"/>
      <c r="BA21" s="19"/>
      <c r="BB21" s="19" t="s">
        <v>19</v>
      </c>
      <c r="BC21" s="19" t="s">
        <v>20</v>
      </c>
      <c r="BD21" s="19"/>
      <c r="BE21" s="19"/>
      <c r="BF21" s="19"/>
      <c r="BG21" s="26">
        <f t="shared" si="0"/>
        <v>3</v>
      </c>
      <c r="BH21" s="26">
        <f t="shared" si="1"/>
        <v>4</v>
      </c>
      <c r="BI21" s="26">
        <f t="shared" si="2"/>
        <v>0</v>
      </c>
      <c r="BJ21" s="26">
        <f t="shared" si="3"/>
        <v>0</v>
      </c>
      <c r="BK21" s="26">
        <f t="shared" si="4"/>
        <v>0</v>
      </c>
      <c r="BL21" s="26">
        <f t="shared" si="5"/>
        <v>4</v>
      </c>
      <c r="BM21" s="26">
        <f t="shared" si="6"/>
        <v>1</v>
      </c>
      <c r="BN21" s="26">
        <f t="shared" si="7"/>
        <v>2</v>
      </c>
      <c r="BO21" s="26">
        <f t="shared" si="8"/>
        <v>0</v>
      </c>
      <c r="BP21" s="26">
        <f t="shared" si="9"/>
        <v>0</v>
      </c>
      <c r="BQ21" s="26">
        <f t="shared" si="10"/>
        <v>0</v>
      </c>
      <c r="BR21" s="26">
        <f t="shared" si="11"/>
        <v>0</v>
      </c>
      <c r="BS21" s="26">
        <f t="shared" si="12"/>
        <v>0</v>
      </c>
      <c r="BT21" s="26">
        <f t="shared" si="13"/>
        <v>0</v>
      </c>
      <c r="BU21" s="26">
        <f t="shared" si="14"/>
        <v>0</v>
      </c>
    </row>
    <row r="22" spans="1:73" ht="30" customHeight="1" x14ac:dyDescent="0.35">
      <c r="A22" s="28" t="s">
        <v>78</v>
      </c>
      <c r="B22" s="13"/>
      <c r="C22" s="13"/>
      <c r="D22" s="13"/>
      <c r="E22" s="13"/>
      <c r="F22" s="13"/>
      <c r="G22" s="13"/>
      <c r="H22" s="13"/>
      <c r="I22" s="13"/>
      <c r="J22" s="13"/>
      <c r="K22" s="13" t="s">
        <v>19</v>
      </c>
      <c r="L22" s="13"/>
      <c r="M22" s="13" t="s">
        <v>37</v>
      </c>
      <c r="N22" s="13" t="s">
        <v>1</v>
      </c>
      <c r="O22" s="41" t="s">
        <v>20</v>
      </c>
      <c r="P22" s="47"/>
      <c r="Q22" s="13"/>
      <c r="R22" s="41"/>
      <c r="S22" s="41"/>
      <c r="T22" s="41"/>
      <c r="U22" s="41"/>
      <c r="V22" s="13"/>
      <c r="W22" s="13" t="s">
        <v>1</v>
      </c>
      <c r="X22" s="13"/>
      <c r="Y22" s="13"/>
      <c r="Z22" s="13"/>
      <c r="AA22" s="13" t="s">
        <v>20</v>
      </c>
      <c r="AB22" s="13" t="s">
        <v>32</v>
      </c>
      <c r="AC22" s="56" t="s">
        <v>19</v>
      </c>
      <c r="AD22" s="13"/>
      <c r="AE22" s="13" t="s">
        <v>37</v>
      </c>
      <c r="AF22" s="13"/>
      <c r="AG22" s="13"/>
      <c r="AH22" s="13"/>
      <c r="AI22" s="13"/>
      <c r="AJ22" s="13"/>
      <c r="AK22" s="13"/>
      <c r="AL22" s="13"/>
      <c r="AM22" s="13"/>
      <c r="AN22" s="57" t="s">
        <v>19</v>
      </c>
      <c r="AO22" s="13"/>
      <c r="AP22" s="13" t="s">
        <v>20</v>
      </c>
      <c r="AQ22" s="13"/>
      <c r="AR22" s="13"/>
      <c r="AS22" s="13"/>
      <c r="AT22" s="13"/>
      <c r="AU22" s="13"/>
      <c r="AV22" s="13" t="s">
        <v>1</v>
      </c>
      <c r="AW22" s="13"/>
      <c r="AX22" s="13"/>
      <c r="AY22" s="13"/>
      <c r="AZ22" s="13"/>
      <c r="BA22" s="13" t="s">
        <v>20</v>
      </c>
      <c r="BB22" s="57" t="s">
        <v>19</v>
      </c>
      <c r="BC22" s="13"/>
      <c r="BD22" s="13"/>
      <c r="BE22" s="13"/>
      <c r="BF22" s="13"/>
      <c r="BG22" s="26">
        <f t="shared" si="0"/>
        <v>3</v>
      </c>
      <c r="BH22" s="26">
        <f t="shared" si="1"/>
        <v>4</v>
      </c>
      <c r="BI22" s="26">
        <f t="shared" si="2"/>
        <v>0</v>
      </c>
      <c r="BJ22" s="26">
        <f t="shared" si="3"/>
        <v>0</v>
      </c>
      <c r="BK22" s="26">
        <f t="shared" si="4"/>
        <v>0</v>
      </c>
      <c r="BL22" s="26">
        <f t="shared" si="5"/>
        <v>4</v>
      </c>
      <c r="BM22" s="26">
        <f t="shared" si="6"/>
        <v>1</v>
      </c>
      <c r="BN22" s="26">
        <f t="shared" si="7"/>
        <v>2</v>
      </c>
      <c r="BO22" s="26">
        <f t="shared" si="8"/>
        <v>0</v>
      </c>
      <c r="BP22" s="26">
        <f t="shared" si="9"/>
        <v>0</v>
      </c>
      <c r="BQ22" s="26">
        <f t="shared" si="10"/>
        <v>0</v>
      </c>
      <c r="BR22" s="26">
        <f t="shared" si="11"/>
        <v>0</v>
      </c>
      <c r="BS22" s="26">
        <f t="shared" si="12"/>
        <v>0</v>
      </c>
      <c r="BT22" s="26">
        <f t="shared" si="13"/>
        <v>0</v>
      </c>
      <c r="BU22" s="26">
        <f t="shared" si="14"/>
        <v>0</v>
      </c>
    </row>
    <row r="23" spans="1:73" ht="30" customHeight="1" x14ac:dyDescent="0.35">
      <c r="A23" s="29" t="s">
        <v>79</v>
      </c>
      <c r="B23" s="19"/>
      <c r="C23" s="19"/>
      <c r="D23" s="19" t="s">
        <v>20</v>
      </c>
      <c r="E23" s="19"/>
      <c r="F23" s="19"/>
      <c r="G23" s="19" t="s">
        <v>9</v>
      </c>
      <c r="H23" s="30"/>
      <c r="I23" s="30"/>
      <c r="J23" s="30"/>
      <c r="K23" s="30"/>
      <c r="L23" s="30"/>
      <c r="M23" s="30"/>
      <c r="N23" s="30"/>
      <c r="O23" s="30" t="s">
        <v>4</v>
      </c>
      <c r="P23" s="48" t="s">
        <v>1</v>
      </c>
      <c r="Q23" s="30"/>
      <c r="R23" s="30"/>
      <c r="S23" s="48"/>
      <c r="T23" s="48"/>
      <c r="U23" s="48"/>
      <c r="V23" s="30" t="s">
        <v>20</v>
      </c>
      <c r="W23" s="30" t="s">
        <v>37</v>
      </c>
      <c r="X23" s="30"/>
      <c r="Y23" s="30"/>
      <c r="Z23" s="30" t="s">
        <v>10</v>
      </c>
      <c r="AA23" s="30" t="s">
        <v>1</v>
      </c>
      <c r="AB23" s="30"/>
      <c r="AC23" s="30"/>
      <c r="AD23" s="30" t="s">
        <v>5</v>
      </c>
      <c r="AE23" s="30"/>
      <c r="AF23" s="30"/>
      <c r="AG23" s="30"/>
      <c r="AH23" s="19"/>
      <c r="AI23" s="19"/>
      <c r="AJ23" s="19" t="s">
        <v>20</v>
      </c>
      <c r="AK23" s="19"/>
      <c r="AL23" s="30"/>
      <c r="AM23" s="30" t="s">
        <v>1</v>
      </c>
      <c r="AN23" s="30"/>
      <c r="AO23" s="30" t="s">
        <v>9</v>
      </c>
      <c r="AP23" s="30"/>
      <c r="AQ23" s="30" t="s">
        <v>4</v>
      </c>
      <c r="AR23" s="30"/>
      <c r="AS23" s="30" t="s">
        <v>37</v>
      </c>
      <c r="AT23" s="30"/>
      <c r="AU23" s="30"/>
      <c r="AV23" s="30" t="s">
        <v>1</v>
      </c>
      <c r="AW23" s="30"/>
      <c r="AX23" s="30"/>
      <c r="AY23" s="30" t="s">
        <v>5</v>
      </c>
      <c r="AZ23" s="30"/>
      <c r="BA23" s="30"/>
      <c r="BB23" s="30"/>
      <c r="BC23" s="30"/>
      <c r="BD23" s="30"/>
      <c r="BE23" s="30"/>
      <c r="BF23" s="30"/>
      <c r="BG23" s="26">
        <f t="shared" si="0"/>
        <v>4</v>
      </c>
      <c r="BH23" s="26">
        <f t="shared" si="1"/>
        <v>0</v>
      </c>
      <c r="BI23" s="26">
        <f t="shared" si="2"/>
        <v>0</v>
      </c>
      <c r="BJ23" s="26">
        <f t="shared" si="3"/>
        <v>2</v>
      </c>
      <c r="BK23" s="26">
        <f t="shared" si="4"/>
        <v>2</v>
      </c>
      <c r="BL23" s="26">
        <f t="shared" si="5"/>
        <v>3</v>
      </c>
      <c r="BM23" s="26">
        <f t="shared" si="6"/>
        <v>0</v>
      </c>
      <c r="BN23" s="26">
        <f t="shared" si="7"/>
        <v>2</v>
      </c>
      <c r="BO23" s="26">
        <f t="shared" si="8"/>
        <v>2</v>
      </c>
      <c r="BP23" s="26">
        <f t="shared" si="9"/>
        <v>0</v>
      </c>
      <c r="BQ23" s="26">
        <f t="shared" si="10"/>
        <v>1</v>
      </c>
      <c r="BR23" s="26">
        <f t="shared" si="11"/>
        <v>0</v>
      </c>
      <c r="BS23" s="26">
        <f t="shared" si="12"/>
        <v>0</v>
      </c>
      <c r="BT23" s="26">
        <f t="shared" si="13"/>
        <v>0</v>
      </c>
      <c r="BU23" s="26">
        <f t="shared" si="14"/>
        <v>0</v>
      </c>
    </row>
    <row r="24" spans="1:73" ht="30" customHeight="1" x14ac:dyDescent="0.35">
      <c r="A24" s="28" t="s">
        <v>80</v>
      </c>
      <c r="B24" s="13"/>
      <c r="C24" s="13"/>
      <c r="D24" s="13"/>
      <c r="E24" s="13"/>
      <c r="F24" s="13" t="s">
        <v>9</v>
      </c>
      <c r="G24" s="13" t="s">
        <v>20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 t="s">
        <v>1</v>
      </c>
      <c r="S24" s="13" t="s">
        <v>4</v>
      </c>
      <c r="T24" s="13"/>
      <c r="U24" s="13"/>
      <c r="V24" s="13" t="s">
        <v>10</v>
      </c>
      <c r="W24" s="13"/>
      <c r="X24" s="13"/>
      <c r="Y24" s="13" t="s">
        <v>20</v>
      </c>
      <c r="Z24" s="13" t="s">
        <v>37</v>
      </c>
      <c r="AA24" s="13"/>
      <c r="AB24" s="13" t="s">
        <v>5</v>
      </c>
      <c r="AC24" s="13" t="s">
        <v>1</v>
      </c>
      <c r="AD24" s="13"/>
      <c r="AE24" s="13"/>
      <c r="AF24" s="13"/>
      <c r="AG24" s="13"/>
      <c r="AH24" s="13"/>
      <c r="AI24" s="13"/>
      <c r="AJ24" s="13"/>
      <c r="AK24" s="13" t="s">
        <v>20</v>
      </c>
      <c r="AL24" s="13"/>
      <c r="AM24" s="13"/>
      <c r="AN24" s="13"/>
      <c r="AO24" s="13"/>
      <c r="AP24" s="13" t="s">
        <v>20</v>
      </c>
      <c r="AQ24" s="13" t="s">
        <v>37</v>
      </c>
      <c r="AR24" s="13" t="s">
        <v>9</v>
      </c>
      <c r="AS24" s="13" t="s">
        <v>1</v>
      </c>
      <c r="AT24" s="13" t="s">
        <v>5</v>
      </c>
      <c r="AU24" s="13"/>
      <c r="AV24" s="13" t="s">
        <v>37</v>
      </c>
      <c r="AW24" s="13"/>
      <c r="AX24" s="13"/>
      <c r="AY24" s="13"/>
      <c r="AZ24" s="13"/>
      <c r="BA24" s="13"/>
      <c r="BB24" s="13" t="s">
        <v>1</v>
      </c>
      <c r="BC24" s="13"/>
      <c r="BD24" s="13"/>
      <c r="BE24" s="13"/>
      <c r="BF24" s="13"/>
      <c r="BG24" s="26">
        <f t="shared" si="0"/>
        <v>4</v>
      </c>
      <c r="BH24" s="26">
        <f t="shared" si="1"/>
        <v>0</v>
      </c>
      <c r="BI24" s="26">
        <f t="shared" si="2"/>
        <v>0</v>
      </c>
      <c r="BJ24" s="26">
        <f t="shared" si="3"/>
        <v>1</v>
      </c>
      <c r="BK24" s="26">
        <f t="shared" si="4"/>
        <v>2</v>
      </c>
      <c r="BL24" s="26">
        <f t="shared" si="5"/>
        <v>4</v>
      </c>
      <c r="BM24" s="26">
        <f t="shared" si="6"/>
        <v>0</v>
      </c>
      <c r="BN24" s="26">
        <f t="shared" si="7"/>
        <v>3</v>
      </c>
      <c r="BO24" s="26">
        <f t="shared" si="8"/>
        <v>2</v>
      </c>
      <c r="BP24" s="26">
        <f t="shared" si="9"/>
        <v>0</v>
      </c>
      <c r="BQ24" s="26">
        <f t="shared" si="10"/>
        <v>1</v>
      </c>
      <c r="BR24" s="26">
        <f t="shared" si="11"/>
        <v>0</v>
      </c>
      <c r="BS24" s="26">
        <f t="shared" si="12"/>
        <v>0</v>
      </c>
      <c r="BT24" s="26">
        <f t="shared" si="13"/>
        <v>0</v>
      </c>
      <c r="BU24" s="26">
        <f t="shared" si="14"/>
        <v>0</v>
      </c>
    </row>
    <row r="25" spans="1:73" ht="30" customHeight="1" x14ac:dyDescent="0.35">
      <c r="A25" s="29" t="s">
        <v>81</v>
      </c>
      <c r="B25" s="43" t="s">
        <v>20</v>
      </c>
      <c r="C25" s="19"/>
      <c r="D25" s="19"/>
      <c r="E25" s="19"/>
      <c r="F25" s="19"/>
      <c r="G25" s="19" t="s">
        <v>9</v>
      </c>
      <c r="H25" s="30"/>
      <c r="I25" s="30"/>
      <c r="J25" s="30"/>
      <c r="K25" s="30"/>
      <c r="L25" s="30"/>
      <c r="M25" s="30"/>
      <c r="N25" s="30"/>
      <c r="O25" s="30" t="s">
        <v>4</v>
      </c>
      <c r="P25" s="30" t="s">
        <v>1</v>
      </c>
      <c r="Q25" s="30" t="s">
        <v>10</v>
      </c>
      <c r="R25" s="30"/>
      <c r="S25" s="30"/>
      <c r="T25" s="30" t="s">
        <v>20</v>
      </c>
      <c r="U25" s="30"/>
      <c r="V25" s="30"/>
      <c r="W25" s="30"/>
      <c r="X25" s="30"/>
      <c r="Y25" s="30"/>
      <c r="Z25" s="30" t="s">
        <v>37</v>
      </c>
      <c r="AA25" s="30"/>
      <c r="AB25" s="30"/>
      <c r="AC25" s="30" t="s">
        <v>1</v>
      </c>
      <c r="AD25" s="30" t="s">
        <v>5</v>
      </c>
      <c r="AE25" s="30"/>
      <c r="AF25" s="30" t="s">
        <v>20</v>
      </c>
      <c r="AG25" s="30"/>
      <c r="AH25" s="30"/>
      <c r="AI25" s="30"/>
      <c r="AJ25" s="19"/>
      <c r="AK25" s="30"/>
      <c r="AL25" s="30" t="s">
        <v>20</v>
      </c>
      <c r="AM25" s="30"/>
      <c r="AN25" s="30"/>
      <c r="AO25" s="30" t="s">
        <v>9</v>
      </c>
      <c r="AP25" s="30"/>
      <c r="AQ25" s="30" t="s">
        <v>4</v>
      </c>
      <c r="AR25" s="30" t="s">
        <v>37</v>
      </c>
      <c r="AS25" s="30" t="s">
        <v>1</v>
      </c>
      <c r="AT25" s="30"/>
      <c r="AU25" s="30"/>
      <c r="AV25" s="30"/>
      <c r="AW25" s="30"/>
      <c r="AX25" s="30"/>
      <c r="AY25" s="30" t="s">
        <v>5</v>
      </c>
      <c r="AZ25" s="30"/>
      <c r="BA25" s="30"/>
      <c r="BB25" s="30"/>
      <c r="BC25" s="30" t="s">
        <v>1</v>
      </c>
      <c r="BD25" s="30"/>
      <c r="BE25" s="30"/>
      <c r="BF25" s="30"/>
      <c r="BG25" s="26">
        <f t="shared" si="0"/>
        <v>4</v>
      </c>
      <c r="BH25" s="26">
        <f t="shared" si="1"/>
        <v>0</v>
      </c>
      <c r="BI25" s="26">
        <f t="shared" si="2"/>
        <v>0</v>
      </c>
      <c r="BJ25" s="26">
        <f t="shared" si="3"/>
        <v>2</v>
      </c>
      <c r="BK25" s="26">
        <f t="shared" si="4"/>
        <v>2</v>
      </c>
      <c r="BL25" s="26">
        <f t="shared" si="5"/>
        <v>4</v>
      </c>
      <c r="BM25" s="26">
        <f t="shared" si="6"/>
        <v>0</v>
      </c>
      <c r="BN25" s="26">
        <f t="shared" si="7"/>
        <v>2</v>
      </c>
      <c r="BO25" s="26">
        <f t="shared" si="8"/>
        <v>2</v>
      </c>
      <c r="BP25" s="26">
        <f t="shared" si="9"/>
        <v>0</v>
      </c>
      <c r="BQ25" s="26">
        <f t="shared" si="10"/>
        <v>1</v>
      </c>
      <c r="BR25" s="26">
        <f t="shared" si="11"/>
        <v>0</v>
      </c>
      <c r="BS25" s="26">
        <f t="shared" si="12"/>
        <v>0</v>
      </c>
      <c r="BT25" s="26">
        <f t="shared" si="13"/>
        <v>0</v>
      </c>
      <c r="BU25" s="26">
        <f t="shared" si="14"/>
        <v>0</v>
      </c>
    </row>
    <row r="26" spans="1:73" ht="30" customHeight="1" x14ac:dyDescent="0.35">
      <c r="A26" s="28" t="s">
        <v>82</v>
      </c>
      <c r="B26" s="13"/>
      <c r="C26" s="13"/>
      <c r="D26" s="13"/>
      <c r="E26" s="13"/>
      <c r="F26" s="13"/>
      <c r="G26" s="13"/>
      <c r="H26" s="13"/>
      <c r="I26" s="13"/>
      <c r="J26" s="13"/>
      <c r="K26" s="13" t="s">
        <v>9</v>
      </c>
      <c r="L26" s="13" t="s">
        <v>46</v>
      </c>
      <c r="M26" s="13"/>
      <c r="N26" s="13"/>
      <c r="O26" s="13"/>
      <c r="P26" s="13" t="s">
        <v>5</v>
      </c>
      <c r="Q26" s="13"/>
      <c r="R26" s="13"/>
      <c r="S26" s="13"/>
      <c r="T26" s="13"/>
      <c r="U26" s="13"/>
      <c r="V26" s="13" t="s">
        <v>20</v>
      </c>
      <c r="W26" s="13" t="s">
        <v>4</v>
      </c>
      <c r="X26" s="13" t="s">
        <v>37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 t="s">
        <v>20</v>
      </c>
      <c r="AI26" s="13"/>
      <c r="AJ26" s="13"/>
      <c r="AK26" s="13"/>
      <c r="AL26" s="13"/>
      <c r="AM26" s="13" t="s">
        <v>10</v>
      </c>
      <c r="AN26" s="13" t="s">
        <v>1</v>
      </c>
      <c r="AO26" s="13"/>
      <c r="AP26" s="13"/>
      <c r="AQ26" s="13"/>
      <c r="AR26" s="13" t="s">
        <v>20</v>
      </c>
      <c r="AS26" s="13" t="s">
        <v>9</v>
      </c>
      <c r="AT26" s="13" t="s">
        <v>5</v>
      </c>
      <c r="AU26" s="13" t="s">
        <v>37</v>
      </c>
      <c r="AV26" s="13"/>
      <c r="AW26" s="13"/>
      <c r="AX26" s="13"/>
      <c r="AY26" s="13"/>
      <c r="AZ26" s="13"/>
      <c r="BA26" s="13"/>
      <c r="BB26" s="13"/>
      <c r="BC26" s="13" t="s">
        <v>20</v>
      </c>
      <c r="BD26" s="13" t="s">
        <v>4</v>
      </c>
      <c r="BE26" s="13"/>
      <c r="BF26" s="13"/>
      <c r="BG26" s="26">
        <f t="shared" si="0"/>
        <v>1</v>
      </c>
      <c r="BH26" s="26">
        <f t="shared" si="1"/>
        <v>0</v>
      </c>
      <c r="BI26" s="26">
        <f t="shared" si="2"/>
        <v>0</v>
      </c>
      <c r="BJ26" s="26">
        <f t="shared" si="3"/>
        <v>2</v>
      </c>
      <c r="BK26" s="26">
        <f t="shared" si="4"/>
        <v>2</v>
      </c>
      <c r="BL26" s="26">
        <f t="shared" si="5"/>
        <v>4</v>
      </c>
      <c r="BM26" s="26">
        <f t="shared" si="6"/>
        <v>0</v>
      </c>
      <c r="BN26" s="26">
        <f t="shared" si="7"/>
        <v>2</v>
      </c>
      <c r="BO26" s="26">
        <f t="shared" si="8"/>
        <v>2</v>
      </c>
      <c r="BP26" s="26">
        <f t="shared" si="9"/>
        <v>0</v>
      </c>
      <c r="BQ26" s="26">
        <f t="shared" si="10"/>
        <v>1</v>
      </c>
      <c r="BR26" s="26">
        <f t="shared" si="11"/>
        <v>0</v>
      </c>
      <c r="BS26" s="26">
        <f t="shared" si="12"/>
        <v>0</v>
      </c>
      <c r="BT26" s="26">
        <f t="shared" si="13"/>
        <v>0</v>
      </c>
      <c r="BU26" s="26">
        <f t="shared" si="14"/>
        <v>0</v>
      </c>
    </row>
    <row r="27" spans="1:73" ht="30" customHeight="1" x14ac:dyDescent="0.35">
      <c r="A27" s="29" t="s">
        <v>83</v>
      </c>
      <c r="B27" s="19"/>
      <c r="C27" s="19"/>
      <c r="D27" s="19"/>
      <c r="E27" s="19"/>
      <c r="F27" s="19"/>
      <c r="G27" s="19"/>
      <c r="H27" s="30"/>
      <c r="I27" s="30" t="s">
        <v>9</v>
      </c>
      <c r="J27" s="30"/>
      <c r="K27" s="30"/>
      <c r="L27" s="30"/>
      <c r="M27" s="30"/>
      <c r="N27" s="30"/>
      <c r="O27" s="30"/>
      <c r="P27" s="30" t="s">
        <v>5</v>
      </c>
      <c r="Q27" s="30"/>
      <c r="R27" s="30" t="s">
        <v>46</v>
      </c>
      <c r="S27" s="30"/>
      <c r="T27" s="30"/>
      <c r="U27" s="30" t="s">
        <v>20</v>
      </c>
      <c r="V27" s="30" t="s">
        <v>37</v>
      </c>
      <c r="W27" s="30" t="s">
        <v>4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 t="s">
        <v>20</v>
      </c>
      <c r="AH27" s="30" t="s">
        <v>1</v>
      </c>
      <c r="AI27" s="30"/>
      <c r="AJ27" s="30"/>
      <c r="AK27" s="30"/>
      <c r="AL27" s="30"/>
      <c r="AM27" s="30"/>
      <c r="AN27" s="30"/>
      <c r="AO27" s="30"/>
      <c r="AP27" s="19" t="s">
        <v>10</v>
      </c>
      <c r="AQ27" s="19" t="s">
        <v>9</v>
      </c>
      <c r="AR27" s="19" t="s">
        <v>37</v>
      </c>
      <c r="AS27" s="19" t="s">
        <v>20</v>
      </c>
      <c r="AT27" s="19" t="s">
        <v>5</v>
      </c>
      <c r="AU27" s="19"/>
      <c r="AV27" s="19"/>
      <c r="AW27" s="19"/>
      <c r="AX27" s="19" t="s">
        <v>1</v>
      </c>
      <c r="AY27" s="19"/>
      <c r="AZ27" s="19"/>
      <c r="BA27" s="19"/>
      <c r="BB27" s="19" t="s">
        <v>20</v>
      </c>
      <c r="BC27" s="19"/>
      <c r="BD27" s="19" t="s">
        <v>4</v>
      </c>
      <c r="BE27" s="19"/>
      <c r="BF27" s="30"/>
      <c r="BG27" s="26">
        <f t="shared" si="0"/>
        <v>2</v>
      </c>
      <c r="BH27" s="26">
        <f t="shared" si="1"/>
        <v>0</v>
      </c>
      <c r="BI27" s="26">
        <f t="shared" si="2"/>
        <v>0</v>
      </c>
      <c r="BJ27" s="26">
        <f t="shared" si="3"/>
        <v>2</v>
      </c>
      <c r="BK27" s="26">
        <f t="shared" si="4"/>
        <v>2</v>
      </c>
      <c r="BL27" s="26">
        <f t="shared" si="5"/>
        <v>4</v>
      </c>
      <c r="BM27" s="26">
        <f t="shared" si="6"/>
        <v>0</v>
      </c>
      <c r="BN27" s="26">
        <f t="shared" si="7"/>
        <v>2</v>
      </c>
      <c r="BO27" s="26">
        <f t="shared" si="8"/>
        <v>2</v>
      </c>
      <c r="BP27" s="26">
        <f t="shared" si="9"/>
        <v>0</v>
      </c>
      <c r="BQ27" s="26">
        <f t="shared" si="10"/>
        <v>1</v>
      </c>
      <c r="BR27" s="26">
        <f t="shared" si="11"/>
        <v>0</v>
      </c>
      <c r="BS27" s="26">
        <f t="shared" si="12"/>
        <v>0</v>
      </c>
      <c r="BT27" s="26">
        <f t="shared" si="13"/>
        <v>0</v>
      </c>
      <c r="BU27" s="26">
        <f t="shared" si="14"/>
        <v>0</v>
      </c>
    </row>
    <row r="28" spans="1:73" ht="30" customHeight="1" x14ac:dyDescent="0.35">
      <c r="A28" s="28" t="s">
        <v>84</v>
      </c>
      <c r="B28" s="13"/>
      <c r="C28" s="13"/>
      <c r="D28" s="13"/>
      <c r="E28" s="13"/>
      <c r="F28" s="13"/>
      <c r="G28" s="13"/>
      <c r="H28" s="13"/>
      <c r="I28" s="13" t="s">
        <v>9</v>
      </c>
      <c r="J28" s="13"/>
      <c r="K28" s="13"/>
      <c r="L28" s="13"/>
      <c r="M28" s="13"/>
      <c r="N28" s="13" t="s">
        <v>46</v>
      </c>
      <c r="O28" s="13"/>
      <c r="P28" s="13" t="s">
        <v>5</v>
      </c>
      <c r="Q28" s="13"/>
      <c r="R28" s="13" t="s">
        <v>37</v>
      </c>
      <c r="S28" s="13"/>
      <c r="T28" s="13"/>
      <c r="U28" s="13"/>
      <c r="V28" s="13" t="s">
        <v>20</v>
      </c>
      <c r="W28" s="13"/>
      <c r="X28" s="13" t="s">
        <v>4</v>
      </c>
      <c r="Y28" s="13"/>
      <c r="Z28" s="13"/>
      <c r="AA28" s="13"/>
      <c r="AB28" s="13"/>
      <c r="AC28" s="13"/>
      <c r="AD28" s="13"/>
      <c r="AE28" s="13"/>
      <c r="AF28" s="13"/>
      <c r="AG28" s="13" t="s">
        <v>1</v>
      </c>
      <c r="AH28" s="13" t="s">
        <v>20</v>
      </c>
      <c r="AI28" s="13" t="s">
        <v>10</v>
      </c>
      <c r="AJ28" s="13"/>
      <c r="AK28" s="13"/>
      <c r="AL28" s="13"/>
      <c r="AM28" s="13"/>
      <c r="AN28" s="13"/>
      <c r="AO28" s="13"/>
      <c r="AP28" s="13"/>
      <c r="AQ28" s="13" t="s">
        <v>9</v>
      </c>
      <c r="AR28" s="13"/>
      <c r="AS28" s="13" t="s">
        <v>20</v>
      </c>
      <c r="AT28" s="13" t="s">
        <v>37</v>
      </c>
      <c r="AU28" s="13" t="s">
        <v>5</v>
      </c>
      <c r="AV28" s="13"/>
      <c r="AW28" s="13" t="s">
        <v>1</v>
      </c>
      <c r="AX28" s="13"/>
      <c r="AY28" s="13"/>
      <c r="AZ28" s="13"/>
      <c r="BA28" s="13"/>
      <c r="BB28" s="13"/>
      <c r="BC28" s="13" t="s">
        <v>20</v>
      </c>
      <c r="BD28" s="13"/>
      <c r="BE28" s="13" t="s">
        <v>4</v>
      </c>
      <c r="BF28" s="13"/>
      <c r="BG28" s="26">
        <f t="shared" si="0"/>
        <v>2</v>
      </c>
      <c r="BH28" s="26">
        <f t="shared" si="1"/>
        <v>0</v>
      </c>
      <c r="BI28" s="26">
        <f t="shared" si="2"/>
        <v>0</v>
      </c>
      <c r="BJ28" s="26">
        <f t="shared" si="3"/>
        <v>2</v>
      </c>
      <c r="BK28" s="26">
        <f t="shared" si="4"/>
        <v>2</v>
      </c>
      <c r="BL28" s="26">
        <f t="shared" si="5"/>
        <v>4</v>
      </c>
      <c r="BM28" s="26">
        <f t="shared" si="6"/>
        <v>0</v>
      </c>
      <c r="BN28" s="26">
        <f t="shared" si="7"/>
        <v>2</v>
      </c>
      <c r="BO28" s="26">
        <f t="shared" si="8"/>
        <v>2</v>
      </c>
      <c r="BP28" s="26">
        <f t="shared" si="9"/>
        <v>0</v>
      </c>
      <c r="BQ28" s="26">
        <f t="shared" si="10"/>
        <v>1</v>
      </c>
      <c r="BR28" s="26">
        <f t="shared" si="11"/>
        <v>0</v>
      </c>
      <c r="BS28" s="26">
        <f t="shared" si="12"/>
        <v>0</v>
      </c>
      <c r="BT28" s="26">
        <f t="shared" si="13"/>
        <v>0</v>
      </c>
      <c r="BU28" s="26">
        <f t="shared" si="14"/>
        <v>0</v>
      </c>
    </row>
    <row r="29" spans="1:73" ht="30" customHeight="1" x14ac:dyDescent="0.35">
      <c r="A29" s="31" t="s">
        <v>85</v>
      </c>
      <c r="B29" s="19"/>
      <c r="C29" s="19"/>
      <c r="D29" s="19"/>
      <c r="E29" s="19" t="s">
        <v>1</v>
      </c>
      <c r="F29" s="19"/>
      <c r="G29" s="19"/>
      <c r="H29" s="30"/>
      <c r="I29" s="30" t="s">
        <v>10</v>
      </c>
      <c r="J29" s="30"/>
      <c r="K29" s="30" t="s">
        <v>1</v>
      </c>
      <c r="L29" s="30"/>
      <c r="M29" s="30"/>
      <c r="N29" s="30" t="s">
        <v>20</v>
      </c>
      <c r="O29" s="30"/>
      <c r="P29" s="30"/>
      <c r="Q29" s="30"/>
      <c r="R29" s="30"/>
      <c r="S29" s="30" t="s">
        <v>4</v>
      </c>
      <c r="T29" s="30" t="s">
        <v>37</v>
      </c>
      <c r="U29" s="30"/>
      <c r="V29" s="30"/>
      <c r="W29" s="30" t="s">
        <v>32</v>
      </c>
      <c r="X29" s="30"/>
      <c r="Y29" s="30"/>
      <c r="Z29" s="30"/>
      <c r="AA29" s="30" t="s">
        <v>20</v>
      </c>
      <c r="AB29" s="30"/>
      <c r="AC29" s="30"/>
      <c r="AD29" s="30" t="s">
        <v>1</v>
      </c>
      <c r="AE29" s="30" t="s">
        <v>3</v>
      </c>
      <c r="AF29" s="30" t="s">
        <v>5</v>
      </c>
      <c r="AG29" s="30"/>
      <c r="AH29" s="30" t="s">
        <v>9</v>
      </c>
      <c r="AI29" s="30"/>
      <c r="AJ29" s="19" t="s">
        <v>1</v>
      </c>
      <c r="AK29" s="19"/>
      <c r="AL29" s="30"/>
      <c r="AM29" s="30" t="s">
        <v>10</v>
      </c>
      <c r="AN29" s="30"/>
      <c r="AO29" s="30"/>
      <c r="AP29" s="30" t="s">
        <v>46</v>
      </c>
      <c r="AQ29" s="30" t="s">
        <v>4</v>
      </c>
      <c r="AR29" s="30" t="s">
        <v>20</v>
      </c>
      <c r="AS29" s="30"/>
      <c r="AT29" s="30"/>
      <c r="AU29" s="30"/>
      <c r="AV29" s="30"/>
      <c r="AW29" s="30"/>
      <c r="AX29" s="30" t="s">
        <v>1</v>
      </c>
      <c r="AY29" s="30"/>
      <c r="AZ29" s="30"/>
      <c r="BA29" s="30" t="s">
        <v>5</v>
      </c>
      <c r="BB29" s="30"/>
      <c r="BC29" s="30"/>
      <c r="BD29" s="30"/>
      <c r="BE29" s="30"/>
      <c r="BF29" s="30"/>
      <c r="BG29" s="26">
        <f t="shared" si="0"/>
        <v>5</v>
      </c>
      <c r="BH29" s="26">
        <f t="shared" si="1"/>
        <v>0</v>
      </c>
      <c r="BI29" s="26">
        <f t="shared" si="2"/>
        <v>1</v>
      </c>
      <c r="BJ29" s="26">
        <f t="shared" si="3"/>
        <v>2</v>
      </c>
      <c r="BK29" s="26">
        <f t="shared" si="4"/>
        <v>2</v>
      </c>
      <c r="BL29" s="26">
        <f t="shared" si="5"/>
        <v>3</v>
      </c>
      <c r="BM29" s="26">
        <f t="shared" si="6"/>
        <v>1</v>
      </c>
      <c r="BN29" s="26">
        <f t="shared" si="7"/>
        <v>1</v>
      </c>
      <c r="BO29" s="26">
        <f t="shared" si="8"/>
        <v>1</v>
      </c>
      <c r="BP29" s="26">
        <f t="shared" si="9"/>
        <v>0</v>
      </c>
      <c r="BQ29" s="26">
        <f t="shared" si="10"/>
        <v>2</v>
      </c>
      <c r="BR29" s="26">
        <f t="shared" si="11"/>
        <v>0</v>
      </c>
      <c r="BS29" s="26">
        <f t="shared" si="12"/>
        <v>0</v>
      </c>
      <c r="BT29" s="26">
        <f t="shared" si="13"/>
        <v>0</v>
      </c>
      <c r="BU29" s="26">
        <f t="shared" si="14"/>
        <v>0</v>
      </c>
    </row>
    <row r="30" spans="1:73" ht="30" customHeight="1" x14ac:dyDescent="0.35">
      <c r="A30" s="28" t="s">
        <v>86</v>
      </c>
      <c r="B30" s="13"/>
      <c r="C30" s="13"/>
      <c r="D30" s="13"/>
      <c r="E30" s="13"/>
      <c r="F30" s="13"/>
      <c r="G30" s="13"/>
      <c r="H30" s="13"/>
      <c r="I30" s="13" t="s">
        <v>1</v>
      </c>
      <c r="J30" s="13" t="s">
        <v>10</v>
      </c>
      <c r="K30" s="13"/>
      <c r="L30" s="13"/>
      <c r="M30" s="13"/>
      <c r="N30" s="13"/>
      <c r="O30" s="13"/>
      <c r="P30" s="13"/>
      <c r="Q30" s="13" t="s">
        <v>37</v>
      </c>
      <c r="R30" s="13"/>
      <c r="S30" s="13" t="s">
        <v>4</v>
      </c>
      <c r="T30" s="13"/>
      <c r="U30" s="13"/>
      <c r="V30" s="13" t="s">
        <v>32</v>
      </c>
      <c r="W30" s="13" t="s">
        <v>20</v>
      </c>
      <c r="X30" s="13" t="s">
        <v>1</v>
      </c>
      <c r="Y30" s="13"/>
      <c r="Z30" s="13"/>
      <c r="AA30" s="13"/>
      <c r="AB30" s="13"/>
      <c r="AC30" s="13"/>
      <c r="AD30" s="13"/>
      <c r="AE30" s="13"/>
      <c r="AF30" s="13" t="s">
        <v>5</v>
      </c>
      <c r="AG30" s="13"/>
      <c r="AH30" s="13" t="s">
        <v>9</v>
      </c>
      <c r="AI30" s="13" t="s">
        <v>1</v>
      </c>
      <c r="AJ30" s="13" t="s">
        <v>3</v>
      </c>
      <c r="AK30" s="13"/>
      <c r="AL30" s="13"/>
      <c r="AM30" s="13" t="s">
        <v>46</v>
      </c>
      <c r="AN30" s="13" t="s">
        <v>10</v>
      </c>
      <c r="AO30" s="13"/>
      <c r="AP30" s="13" t="s">
        <v>20</v>
      </c>
      <c r="AQ30" s="13" t="s">
        <v>4</v>
      </c>
      <c r="AR30" s="13"/>
      <c r="AS30" s="13"/>
      <c r="AT30" s="13" t="s">
        <v>1</v>
      </c>
      <c r="AU30" s="13"/>
      <c r="AV30" s="13"/>
      <c r="AW30" s="13"/>
      <c r="AX30" s="13"/>
      <c r="AY30" s="13"/>
      <c r="AZ30" s="13"/>
      <c r="BA30" s="13" t="s">
        <v>5</v>
      </c>
      <c r="BB30" s="13"/>
      <c r="BC30" s="13"/>
      <c r="BD30" s="13"/>
      <c r="BE30" s="13"/>
      <c r="BF30" s="13"/>
      <c r="BG30" s="26">
        <f t="shared" si="0"/>
        <v>4</v>
      </c>
      <c r="BH30" s="26">
        <f t="shared" si="1"/>
        <v>0</v>
      </c>
      <c r="BI30" s="26">
        <f t="shared" si="2"/>
        <v>1</v>
      </c>
      <c r="BJ30" s="26">
        <f t="shared" si="3"/>
        <v>2</v>
      </c>
      <c r="BK30" s="26">
        <f t="shared" si="4"/>
        <v>2</v>
      </c>
      <c r="BL30" s="26">
        <f t="shared" si="5"/>
        <v>2</v>
      </c>
      <c r="BM30" s="26">
        <f t="shared" si="6"/>
        <v>1</v>
      </c>
      <c r="BN30" s="26">
        <f t="shared" si="7"/>
        <v>1</v>
      </c>
      <c r="BO30" s="26">
        <f t="shared" si="8"/>
        <v>1</v>
      </c>
      <c r="BP30" s="26">
        <f t="shared" si="9"/>
        <v>0</v>
      </c>
      <c r="BQ30" s="26">
        <f t="shared" si="10"/>
        <v>2</v>
      </c>
      <c r="BR30" s="26">
        <f t="shared" si="11"/>
        <v>0</v>
      </c>
      <c r="BS30" s="26">
        <f t="shared" si="12"/>
        <v>0</v>
      </c>
      <c r="BT30" s="26">
        <f t="shared" si="13"/>
        <v>0</v>
      </c>
      <c r="BU30" s="26">
        <f t="shared" si="14"/>
        <v>0</v>
      </c>
    </row>
    <row r="31" spans="1:73" ht="30" customHeight="1" x14ac:dyDescent="0.35">
      <c r="A31" s="31" t="s">
        <v>87</v>
      </c>
      <c r="B31" s="19"/>
      <c r="C31" s="19"/>
      <c r="D31" s="19"/>
      <c r="E31" s="19"/>
      <c r="F31" s="19"/>
      <c r="G31" s="19"/>
      <c r="H31" s="30" t="s">
        <v>1</v>
      </c>
      <c r="I31" s="30"/>
      <c r="J31" s="30" t="s">
        <v>10</v>
      </c>
      <c r="K31" s="30" t="s">
        <v>20</v>
      </c>
      <c r="L31" s="30"/>
      <c r="M31" s="30"/>
      <c r="N31" s="30"/>
      <c r="O31" s="30"/>
      <c r="P31" s="30"/>
      <c r="Q31" s="30" t="s">
        <v>37</v>
      </c>
      <c r="R31" s="30"/>
      <c r="S31" s="30" t="s">
        <v>4</v>
      </c>
      <c r="T31" s="30"/>
      <c r="U31" s="30"/>
      <c r="V31" s="30" t="s">
        <v>32</v>
      </c>
      <c r="W31" s="30" t="s">
        <v>1</v>
      </c>
      <c r="X31" s="30" t="s">
        <v>20</v>
      </c>
      <c r="Y31" s="30"/>
      <c r="Z31" s="30"/>
      <c r="AA31" s="30"/>
      <c r="AB31" s="30"/>
      <c r="AC31" s="30"/>
      <c r="AD31" s="30"/>
      <c r="AE31" s="30"/>
      <c r="AF31" s="30" t="s">
        <v>5</v>
      </c>
      <c r="AG31" s="30" t="s">
        <v>1</v>
      </c>
      <c r="AH31" s="30" t="s">
        <v>9</v>
      </c>
      <c r="AI31" s="19"/>
      <c r="AJ31" s="19" t="s">
        <v>20</v>
      </c>
      <c r="AK31" s="19" t="s">
        <v>3</v>
      </c>
      <c r="AL31" s="30"/>
      <c r="AM31" s="30"/>
      <c r="AN31" s="30" t="s">
        <v>10</v>
      </c>
      <c r="AO31" s="30" t="s">
        <v>46</v>
      </c>
      <c r="AP31" s="30"/>
      <c r="AQ31" s="30" t="s">
        <v>4</v>
      </c>
      <c r="AR31" s="30"/>
      <c r="AS31" s="30" t="s">
        <v>1</v>
      </c>
      <c r="AT31" s="30"/>
      <c r="AU31" s="30"/>
      <c r="AV31" s="30"/>
      <c r="AW31" s="30"/>
      <c r="AX31" s="30"/>
      <c r="AY31" s="30"/>
      <c r="AZ31" s="30"/>
      <c r="BA31" s="30" t="s">
        <v>5</v>
      </c>
      <c r="BB31" s="30"/>
      <c r="BC31" s="30"/>
      <c r="BD31" s="30"/>
      <c r="BE31" s="30"/>
      <c r="BF31" s="30"/>
      <c r="BG31" s="26">
        <f t="shared" si="0"/>
        <v>4</v>
      </c>
      <c r="BH31" s="26">
        <f t="shared" si="1"/>
        <v>0</v>
      </c>
      <c r="BI31" s="26">
        <f t="shared" si="2"/>
        <v>1</v>
      </c>
      <c r="BJ31" s="26">
        <f t="shared" si="3"/>
        <v>2</v>
      </c>
      <c r="BK31" s="26">
        <f t="shared" si="4"/>
        <v>2</v>
      </c>
      <c r="BL31" s="26">
        <f t="shared" si="5"/>
        <v>3</v>
      </c>
      <c r="BM31" s="26">
        <f t="shared" si="6"/>
        <v>1</v>
      </c>
      <c r="BN31" s="26">
        <f t="shared" si="7"/>
        <v>1</v>
      </c>
      <c r="BO31" s="26">
        <f t="shared" si="8"/>
        <v>1</v>
      </c>
      <c r="BP31" s="26">
        <f t="shared" si="9"/>
        <v>0</v>
      </c>
      <c r="BQ31" s="26">
        <f t="shared" si="10"/>
        <v>2</v>
      </c>
      <c r="BR31" s="26">
        <f t="shared" si="11"/>
        <v>0</v>
      </c>
      <c r="BS31" s="26">
        <f t="shared" si="12"/>
        <v>0</v>
      </c>
      <c r="BT31" s="26">
        <f t="shared" si="13"/>
        <v>0</v>
      </c>
      <c r="BU31" s="26">
        <f t="shared" si="14"/>
        <v>0</v>
      </c>
    </row>
    <row r="32" spans="1:73" ht="30" customHeight="1" x14ac:dyDescent="0.35">
      <c r="A32" s="28" t="s">
        <v>88</v>
      </c>
      <c r="B32" s="13"/>
      <c r="C32" s="13"/>
      <c r="D32" s="13"/>
      <c r="E32" s="13"/>
      <c r="F32" s="13"/>
      <c r="G32" s="13" t="s">
        <v>3</v>
      </c>
      <c r="H32" s="13"/>
      <c r="I32" s="13" t="s">
        <v>89</v>
      </c>
      <c r="J32" s="13"/>
      <c r="K32" s="13" t="s">
        <v>20</v>
      </c>
      <c r="L32" s="13"/>
      <c r="M32" s="13"/>
      <c r="N32" s="13"/>
      <c r="O32" s="13"/>
      <c r="P32" s="13"/>
      <c r="Q32" s="13"/>
      <c r="R32" s="13"/>
      <c r="S32" s="13"/>
      <c r="T32" s="13" t="s">
        <v>1</v>
      </c>
      <c r="U32" s="13"/>
      <c r="V32" s="13" t="s">
        <v>37</v>
      </c>
      <c r="W32" s="13"/>
      <c r="X32" s="13" t="s">
        <v>20</v>
      </c>
      <c r="Y32" s="13"/>
      <c r="Z32" s="13" t="s">
        <v>19</v>
      </c>
      <c r="AA32" s="13"/>
      <c r="AB32" s="13"/>
      <c r="AC32" s="13"/>
      <c r="AD32" s="49"/>
      <c r="AE32" s="13"/>
      <c r="AF32" s="13"/>
      <c r="AG32" s="13"/>
      <c r="AH32" s="13"/>
      <c r="AI32" s="13" t="s">
        <v>19</v>
      </c>
      <c r="AJ32" s="13"/>
      <c r="AK32" s="13" t="s">
        <v>20</v>
      </c>
      <c r="AL32" s="13"/>
      <c r="AM32" s="13"/>
      <c r="AN32" s="13"/>
      <c r="AO32" s="13"/>
      <c r="AP32" s="13" t="s">
        <v>1</v>
      </c>
      <c r="AQ32" s="13"/>
      <c r="AR32" s="13"/>
      <c r="AS32" s="13"/>
      <c r="AT32" s="13"/>
      <c r="AU32" s="13"/>
      <c r="AV32" s="13"/>
      <c r="AW32" s="13"/>
      <c r="AX32" s="13" t="s">
        <v>20</v>
      </c>
      <c r="AY32" s="13"/>
      <c r="AZ32" s="13"/>
      <c r="BA32" s="13" t="s">
        <v>19</v>
      </c>
      <c r="BB32" s="13"/>
      <c r="BC32" s="13"/>
      <c r="BD32" s="13"/>
      <c r="BE32" s="13"/>
      <c r="BF32" s="13"/>
      <c r="BG32" s="26">
        <f t="shared" si="0"/>
        <v>2</v>
      </c>
      <c r="BH32" s="26">
        <f t="shared" si="1"/>
        <v>3</v>
      </c>
      <c r="BI32" s="26">
        <f t="shared" si="2"/>
        <v>1</v>
      </c>
      <c r="BJ32" s="26">
        <f t="shared" si="3"/>
        <v>0</v>
      </c>
      <c r="BK32" s="26">
        <f t="shared" si="4"/>
        <v>0</v>
      </c>
      <c r="BL32" s="26">
        <f t="shared" si="5"/>
        <v>4</v>
      </c>
      <c r="BM32" s="26">
        <f t="shared" si="6"/>
        <v>0</v>
      </c>
      <c r="BN32" s="26">
        <f t="shared" si="7"/>
        <v>1</v>
      </c>
      <c r="BO32" s="26">
        <f t="shared" si="8"/>
        <v>0</v>
      </c>
      <c r="BP32" s="26">
        <f t="shared" si="9"/>
        <v>1</v>
      </c>
      <c r="BQ32" s="26">
        <f t="shared" si="10"/>
        <v>0</v>
      </c>
      <c r="BR32" s="26">
        <f t="shared" si="11"/>
        <v>0</v>
      </c>
      <c r="BS32" s="26">
        <f t="shared" si="12"/>
        <v>0</v>
      </c>
      <c r="BT32" s="26">
        <f t="shared" si="13"/>
        <v>0</v>
      </c>
      <c r="BU32" s="26">
        <f t="shared" si="14"/>
        <v>0</v>
      </c>
    </row>
    <row r="33" spans="1:73" ht="30" customHeight="1" x14ac:dyDescent="0.35">
      <c r="A33" s="31" t="s">
        <v>90</v>
      </c>
      <c r="B33" s="19"/>
      <c r="C33" s="19"/>
      <c r="D33" s="19"/>
      <c r="E33" s="19"/>
      <c r="F33" s="19"/>
      <c r="G33" s="19" t="s">
        <v>3</v>
      </c>
      <c r="H33" s="19"/>
      <c r="I33" s="19" t="s">
        <v>89</v>
      </c>
      <c r="J33" s="19" t="s">
        <v>20</v>
      </c>
      <c r="K33" s="19"/>
      <c r="L33" s="19"/>
      <c r="M33" s="19"/>
      <c r="N33" s="19"/>
      <c r="O33" s="19"/>
      <c r="P33" s="19"/>
      <c r="Q33" s="19"/>
      <c r="R33" s="19"/>
      <c r="S33" s="19"/>
      <c r="T33" s="19" t="s">
        <v>46</v>
      </c>
      <c r="U33" s="19"/>
      <c r="V33" s="19"/>
      <c r="W33" s="19" t="s">
        <v>20</v>
      </c>
      <c r="X33" s="19" t="s">
        <v>1</v>
      </c>
      <c r="Y33" s="19"/>
      <c r="Z33" s="19" t="s">
        <v>19</v>
      </c>
      <c r="AA33" s="19"/>
      <c r="AB33" s="19"/>
      <c r="AC33" s="19"/>
      <c r="AD33" s="19"/>
      <c r="AE33" s="19"/>
      <c r="AF33" s="19"/>
      <c r="AG33" s="19"/>
      <c r="AH33" s="19" t="s">
        <v>37</v>
      </c>
      <c r="AI33" s="19" t="s">
        <v>19</v>
      </c>
      <c r="AJ33" s="19"/>
      <c r="AK33" s="19"/>
      <c r="AL33" s="19"/>
      <c r="AM33" s="19" t="s">
        <v>20</v>
      </c>
      <c r="AN33" s="19"/>
      <c r="AO33" s="19" t="s">
        <v>9</v>
      </c>
      <c r="AP33" s="19"/>
      <c r="AQ33" s="19"/>
      <c r="AR33" s="19"/>
      <c r="AS33" s="19"/>
      <c r="AT33" s="19" t="s">
        <v>1</v>
      </c>
      <c r="AU33" s="19"/>
      <c r="AV33" s="19" t="s">
        <v>20</v>
      </c>
      <c r="AW33" s="19" t="s">
        <v>20</v>
      </c>
      <c r="AX33" s="19"/>
      <c r="AY33" s="19"/>
      <c r="AZ33" s="19"/>
      <c r="BA33" s="19" t="s">
        <v>19</v>
      </c>
      <c r="BB33" s="19" t="s">
        <v>46</v>
      </c>
      <c r="BC33" s="19"/>
      <c r="BD33" s="19"/>
      <c r="BE33" s="19"/>
      <c r="BF33" s="19"/>
      <c r="BG33" s="26">
        <f t="shared" si="0"/>
        <v>2</v>
      </c>
      <c r="BH33" s="26">
        <f t="shared" si="1"/>
        <v>3</v>
      </c>
      <c r="BI33" s="26">
        <f t="shared" si="2"/>
        <v>1</v>
      </c>
      <c r="BJ33" s="26">
        <f t="shared" si="3"/>
        <v>0</v>
      </c>
      <c r="BK33" s="26">
        <f t="shared" si="4"/>
        <v>0</v>
      </c>
      <c r="BL33" s="26">
        <f t="shared" si="5"/>
        <v>5</v>
      </c>
      <c r="BM33" s="26">
        <f t="shared" si="6"/>
        <v>0</v>
      </c>
      <c r="BN33" s="26">
        <f t="shared" si="7"/>
        <v>1</v>
      </c>
      <c r="BO33" s="26">
        <f t="shared" si="8"/>
        <v>1</v>
      </c>
      <c r="BP33" s="26">
        <f t="shared" si="9"/>
        <v>1</v>
      </c>
      <c r="BQ33" s="26">
        <f t="shared" si="10"/>
        <v>0</v>
      </c>
      <c r="BR33" s="26">
        <f t="shared" si="11"/>
        <v>0</v>
      </c>
      <c r="BS33" s="26">
        <f t="shared" si="12"/>
        <v>0</v>
      </c>
      <c r="BT33" s="26">
        <f t="shared" si="13"/>
        <v>0</v>
      </c>
      <c r="BU33" s="26">
        <f t="shared" si="14"/>
        <v>0</v>
      </c>
    </row>
    <row r="34" spans="1:73" ht="30" customHeight="1" x14ac:dyDescent="0.35">
      <c r="A34" s="28" t="s">
        <v>91</v>
      </c>
      <c r="B34" s="13"/>
      <c r="C34" s="13"/>
      <c r="D34" s="13"/>
      <c r="E34" s="13"/>
      <c r="F34" s="13"/>
      <c r="G34" s="13"/>
      <c r="H34" s="13"/>
      <c r="I34" s="13" t="s">
        <v>20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 t="s">
        <v>19</v>
      </c>
      <c r="Y34" s="13" t="s">
        <v>20</v>
      </c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 t="s">
        <v>1</v>
      </c>
      <c r="AK34" s="13" t="s">
        <v>19</v>
      </c>
      <c r="AL34" s="13"/>
      <c r="AM34" s="13" t="s">
        <v>20</v>
      </c>
      <c r="AN34" s="13"/>
      <c r="AO34" s="13"/>
      <c r="AP34" s="13"/>
      <c r="AQ34" s="13"/>
      <c r="AR34" s="13"/>
      <c r="AS34" s="13"/>
      <c r="AT34" s="13" t="s">
        <v>1</v>
      </c>
      <c r="AU34" s="13"/>
      <c r="AV34" s="13"/>
      <c r="AW34" s="13"/>
      <c r="AX34" s="13"/>
      <c r="AY34" s="13" t="s">
        <v>37</v>
      </c>
      <c r="AZ34" s="13"/>
      <c r="BA34" s="13"/>
      <c r="BB34" s="13"/>
      <c r="BC34" s="13"/>
      <c r="BD34" s="13"/>
      <c r="BE34" s="13" t="s">
        <v>1</v>
      </c>
      <c r="BF34" s="13"/>
      <c r="BG34" s="26">
        <f t="shared" si="0"/>
        <v>3</v>
      </c>
      <c r="BH34" s="26">
        <f t="shared" si="1"/>
        <v>2</v>
      </c>
      <c r="BI34" s="26">
        <f t="shared" si="2"/>
        <v>0</v>
      </c>
      <c r="BJ34" s="26">
        <f t="shared" si="3"/>
        <v>0</v>
      </c>
      <c r="BK34" s="26">
        <f t="shared" si="4"/>
        <v>0</v>
      </c>
      <c r="BL34" s="26">
        <f t="shared" si="5"/>
        <v>3</v>
      </c>
      <c r="BM34" s="26">
        <f t="shared" si="6"/>
        <v>0</v>
      </c>
      <c r="BN34" s="26">
        <f t="shared" si="7"/>
        <v>1</v>
      </c>
      <c r="BO34" s="26">
        <f t="shared" si="8"/>
        <v>0</v>
      </c>
      <c r="BP34" s="26">
        <f t="shared" si="9"/>
        <v>0</v>
      </c>
      <c r="BQ34" s="26">
        <f t="shared" si="10"/>
        <v>0</v>
      </c>
      <c r="BR34" s="26">
        <f t="shared" si="11"/>
        <v>0</v>
      </c>
      <c r="BS34" s="26">
        <f t="shared" si="12"/>
        <v>0</v>
      </c>
      <c r="BT34" s="26">
        <f t="shared" si="13"/>
        <v>0</v>
      </c>
      <c r="BU34" s="26">
        <f t="shared" si="14"/>
        <v>0</v>
      </c>
    </row>
    <row r="35" spans="1:73" ht="30" customHeight="1" x14ac:dyDescent="0.35">
      <c r="A35" s="31" t="s">
        <v>92</v>
      </c>
      <c r="B35" s="19"/>
      <c r="C35" s="43"/>
      <c r="D35" s="19"/>
      <c r="E35" s="19"/>
      <c r="F35" s="19"/>
      <c r="G35" s="19"/>
      <c r="H35" s="19"/>
      <c r="I35" s="19" t="s">
        <v>20</v>
      </c>
      <c r="J35" s="19"/>
      <c r="K35" s="19"/>
      <c r="L35" s="19"/>
      <c r="M35" s="19"/>
      <c r="N35" s="19" t="s">
        <v>9</v>
      </c>
      <c r="O35" s="19"/>
      <c r="P35" s="19" t="s">
        <v>46</v>
      </c>
      <c r="Q35" s="19"/>
      <c r="R35" s="19" t="s">
        <v>19</v>
      </c>
      <c r="S35" s="19"/>
      <c r="T35" s="19"/>
      <c r="U35" s="19"/>
      <c r="V35" s="19"/>
      <c r="W35" s="19"/>
      <c r="X35" s="19"/>
      <c r="Y35" s="19"/>
      <c r="Z35" s="19" t="s">
        <v>20</v>
      </c>
      <c r="AA35" s="19" t="s">
        <v>46</v>
      </c>
      <c r="AB35" s="19"/>
      <c r="AC35" s="19"/>
      <c r="AD35" s="19"/>
      <c r="AE35" s="19"/>
      <c r="AF35" s="19"/>
      <c r="AG35" s="19" t="s">
        <v>19</v>
      </c>
      <c r="AH35" s="19" t="s">
        <v>1</v>
      </c>
      <c r="AI35" s="19" t="s">
        <v>19</v>
      </c>
      <c r="AJ35" s="19"/>
      <c r="AK35" s="19"/>
      <c r="AL35" s="19"/>
      <c r="AM35" s="19" t="s">
        <v>20</v>
      </c>
      <c r="AN35" s="19"/>
      <c r="AO35" s="19"/>
      <c r="AP35" s="19"/>
      <c r="AQ35" s="19" t="s">
        <v>37</v>
      </c>
      <c r="AR35" s="19"/>
      <c r="AS35" s="19" t="s">
        <v>1</v>
      </c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 t="s">
        <v>1</v>
      </c>
      <c r="BE35" s="19"/>
      <c r="BF35" s="19"/>
      <c r="BG35" s="26">
        <f t="shared" si="0"/>
        <v>3</v>
      </c>
      <c r="BH35" s="26">
        <f t="shared" si="1"/>
        <v>3</v>
      </c>
      <c r="BI35" s="26">
        <f t="shared" si="2"/>
        <v>0</v>
      </c>
      <c r="BJ35" s="26">
        <f t="shared" si="3"/>
        <v>0</v>
      </c>
      <c r="BK35" s="26">
        <f t="shared" si="4"/>
        <v>0</v>
      </c>
      <c r="BL35" s="26">
        <f t="shared" si="5"/>
        <v>3</v>
      </c>
      <c r="BM35" s="26">
        <f t="shared" si="6"/>
        <v>0</v>
      </c>
      <c r="BN35" s="26">
        <f t="shared" si="7"/>
        <v>1</v>
      </c>
      <c r="BO35" s="26">
        <f t="shared" si="8"/>
        <v>1</v>
      </c>
      <c r="BP35" s="26">
        <f t="shared" si="9"/>
        <v>0</v>
      </c>
      <c r="BQ35" s="26">
        <f t="shared" si="10"/>
        <v>0</v>
      </c>
      <c r="BR35" s="26">
        <f t="shared" si="11"/>
        <v>0</v>
      </c>
      <c r="BS35" s="26">
        <f t="shared" si="12"/>
        <v>0</v>
      </c>
      <c r="BT35" s="26">
        <f t="shared" si="13"/>
        <v>0</v>
      </c>
      <c r="BU35" s="26">
        <f t="shared" si="14"/>
        <v>0</v>
      </c>
    </row>
    <row r="36" spans="1:73" ht="14.25" customHeight="1" x14ac:dyDescent="0.3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:73" ht="14.25" customHeight="1" x14ac:dyDescent="0.3"/>
    <row r="38" spans="1:73" ht="14.25" customHeight="1" x14ac:dyDescent="0.3"/>
    <row r="39" spans="1:73" ht="32.25" customHeight="1" x14ac:dyDescent="0.3">
      <c r="A39" s="51" t="s">
        <v>93</v>
      </c>
    </row>
    <row r="40" spans="1:73" ht="14.25" customHeight="1" x14ac:dyDescent="0.3"/>
    <row r="41" spans="1:73" ht="14.25" customHeight="1" x14ac:dyDescent="0.3"/>
    <row r="42" spans="1:73" ht="14.25" customHeight="1" x14ac:dyDescent="0.3"/>
    <row r="43" spans="1:73" ht="14.25" customHeight="1" x14ac:dyDescent="0.3"/>
    <row r="44" spans="1:73" ht="14.25" customHeight="1" x14ac:dyDescent="0.3"/>
    <row r="45" spans="1:73" ht="14.25" customHeight="1" x14ac:dyDescent="0.3"/>
    <row r="46" spans="1:73" ht="14.25" customHeight="1" x14ac:dyDescent="0.3"/>
    <row r="47" spans="1:73" ht="14.25" customHeight="1" x14ac:dyDescent="0.3"/>
    <row r="48" spans="1:73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5">
    <mergeCell ref="A1:U1"/>
    <mergeCell ref="B2:U2"/>
    <mergeCell ref="V2:AQ2"/>
    <mergeCell ref="AR2:BF2"/>
    <mergeCell ref="BG2:BU3"/>
  </mergeCells>
  <dataValidations count="1">
    <dataValidation type="list" allowBlank="1" showErrorMessage="1" sqref="B17:C17 E17:U17 X17:BF17 B18:BF20 B21:AI21 AL21:BF21 B22:BF35">
      <formula1>$C$41:$C$56</formula1>
    </dataValidation>
  </dataValidation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'ОП 2 четверть'!$C$40:$C$55</xm:f>
          </x14:formula1>
          <xm:sqref>B4:BF16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ОП 2 четверть</vt:lpstr>
      <vt:lpstr>2 четверть</vt:lpstr>
      <vt:lpstr>3 четверть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2023-10-31T08:07:27Z</cp:lastPrinted>
  <dcterms:created xsi:type="dcterms:W3CDTF">2015-06-05T18:19:34Z</dcterms:created>
  <dcterms:modified xsi:type="dcterms:W3CDTF">2023-10-31T08:08:26Z</dcterms:modified>
</cp:coreProperties>
</file>