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 четверть " sheetId="1" r:id="rId4"/>
    <sheet state="hidden" name="2 четверть" sheetId="2" r:id="rId5"/>
    <sheet state="hidden" name="3 четверть" sheetId="3" r:id="rId6"/>
  </sheets>
  <definedNames/>
  <calcPr/>
  <extLst>
    <ext uri="GoogleSheetsCustomDataVersion2">
      <go:sheetsCustomData xmlns:go="http://customooxmlschemas.google.com/" r:id="rId7" roundtripDataChecksum="0307pIBfEaM2YvbVZxfRnACko8+jkCfjKceXdTIjsC4="/>
    </ext>
  </extLst>
</workbook>
</file>

<file path=xl/sharedStrings.xml><?xml version="1.0" encoding="utf-8"?>
<sst xmlns="http://schemas.openxmlformats.org/spreadsheetml/2006/main" count="1290" uniqueCount="102">
  <si>
    <t>График оценочных процедур в МАОУ гимназии № 92 на 4 четверть</t>
  </si>
  <si>
    <t>рус</t>
  </si>
  <si>
    <t>Матем</t>
  </si>
  <si>
    <t>литер</t>
  </si>
  <si>
    <t>алгебра</t>
  </si>
  <si>
    <t>геометр</t>
  </si>
  <si>
    <t>англ.яз</t>
  </si>
  <si>
    <t>нем.яз</t>
  </si>
  <si>
    <t>фр.яз</t>
  </si>
  <si>
    <t>физика</t>
  </si>
  <si>
    <t>информ</t>
  </si>
  <si>
    <t>биолог</t>
  </si>
  <si>
    <t>ПпМ</t>
  </si>
  <si>
    <t>общество</t>
  </si>
  <si>
    <t>географ</t>
  </si>
  <si>
    <t>итого</t>
  </si>
  <si>
    <t>АПРЕЛЬ</t>
  </si>
  <si>
    <t>МАЙ</t>
  </si>
  <si>
    <t>ИТОГО</t>
  </si>
  <si>
    <t>2 «Веста»</t>
  </si>
  <si>
    <t>матем</t>
  </si>
  <si>
    <t>2 «Лада»</t>
  </si>
  <si>
    <t>2 «Паллада»</t>
  </si>
  <si>
    <t>2 «Терра»</t>
  </si>
  <si>
    <t>3 «Андромеда»</t>
  </si>
  <si>
    <t>3 «Диона»</t>
  </si>
  <si>
    <t>3 «Леда»</t>
  </si>
  <si>
    <t>3 «Селена»</t>
  </si>
  <si>
    <t>4 «Алькор»</t>
  </si>
  <si>
    <t>ВПР</t>
  </si>
  <si>
    <t>4 «Арго»</t>
  </si>
  <si>
    <t>4 «Миранда»</t>
  </si>
  <si>
    <t>4 «Фетида»</t>
  </si>
  <si>
    <t>5 «Ассоль»</t>
  </si>
  <si>
    <t>фр. яз</t>
  </si>
  <si>
    <t>англ. яз</t>
  </si>
  <si>
    <t>5 «Афина»</t>
  </si>
  <si>
    <t>5 «Юнона»</t>
  </si>
  <si>
    <t>нем. яз</t>
  </si>
  <si>
    <t>6 «Гелиос»</t>
  </si>
  <si>
    <t>6 «Лира»</t>
  </si>
  <si>
    <t>6 «Ника»</t>
  </si>
  <si>
    <t>6 «Ригель»</t>
  </si>
  <si>
    <t>7 «Деметра»</t>
  </si>
  <si>
    <t>ВиС</t>
  </si>
  <si>
    <t>7 «Пегас»</t>
  </si>
  <si>
    <t>7 «Персей»</t>
  </si>
  <si>
    <t>7 «Эллада»</t>
  </si>
  <si>
    <t>8 «Альтаир»</t>
  </si>
  <si>
    <t>химия</t>
  </si>
  <si>
    <t>8 «Меркурий»</t>
  </si>
  <si>
    <t>8 «Омега»</t>
  </si>
  <si>
    <t>8 «Сириус»</t>
  </si>
  <si>
    <t>9 «Аврора»</t>
  </si>
  <si>
    <t>9 «Альфа»</t>
  </si>
  <si>
    <t>10 «Олимп»</t>
  </si>
  <si>
    <t>10 «Феникс»</t>
  </si>
  <si>
    <t>11 «Ариэль»</t>
  </si>
  <si>
    <t>11 «Вега»</t>
  </si>
  <si>
    <t>истор</t>
  </si>
  <si>
    <t>окруж</t>
  </si>
  <si>
    <t>График оценочных процедур в МАОУ гимназии №92</t>
  </si>
  <si>
    <t>астрономия</t>
  </si>
  <si>
    <t>НОЯБРЬ</t>
  </si>
  <si>
    <t>ДЕКАБРЬ</t>
  </si>
  <si>
    <t>2 класс «Алькор»</t>
  </si>
  <si>
    <t>2 класс «Арго»</t>
  </si>
  <si>
    <t>2 класс «Миранда»</t>
  </si>
  <si>
    <t>2 класс «Фетида»</t>
  </si>
  <si>
    <t>3 класс «Ассоль»</t>
  </si>
  <si>
    <t>3 класс «Афина»</t>
  </si>
  <si>
    <t>3 класс «Юнона»</t>
  </si>
  <si>
    <t>4 класс «Гелиос»</t>
  </si>
  <si>
    <t>4 класс «Лира»</t>
  </si>
  <si>
    <t>4 класс «Ника»</t>
  </si>
  <si>
    <t>4 класс «Ригель»</t>
  </si>
  <si>
    <t>5 класс «Деметра»</t>
  </si>
  <si>
    <t>5 класс «Пегас»</t>
  </si>
  <si>
    <t>5 класс «Персей»</t>
  </si>
  <si>
    <t>5 класс «Эллада»</t>
  </si>
  <si>
    <t>6 класс «Альтаир»</t>
  </si>
  <si>
    <t>6 класс «Меркурий»</t>
  </si>
  <si>
    <t>6 класс «Омега»</t>
  </si>
  <si>
    <t>6 класс «Сириус»</t>
  </si>
  <si>
    <t>7 класс «Аврора»</t>
  </si>
  <si>
    <t>7 класс «Альфа»</t>
  </si>
  <si>
    <t>7 класс «Олимпия»</t>
  </si>
  <si>
    <t>8 класс «Мира»</t>
  </si>
  <si>
    <t>8 класс «Олимп»</t>
  </si>
  <si>
    <t>8 класс «Феникс»</t>
  </si>
  <si>
    <t>9 класс «Ариадна»</t>
  </si>
  <si>
    <t>9 класс «Ариэль»</t>
  </si>
  <si>
    <t>9 класс «Вега»</t>
  </si>
  <si>
    <t>10 класс «Атланта»</t>
  </si>
  <si>
    <t>астроном</t>
  </si>
  <si>
    <t>10 класс «Фортуна»</t>
  </si>
  <si>
    <t>11 класс «Одиссей»</t>
  </si>
  <si>
    <t>11 класс «Паллада»</t>
  </si>
  <si>
    <t>)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</si>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</sst>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4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  <font>
      <sz val="14.0"/>
      <color theme="1"/>
      <name val="Arial"/>
    </font>
    <font>
      <b/>
      <sz val="10.0"/>
      <color theme="1"/>
      <name val="Arial"/>
    </font>
    <font/>
    <font>
      <b/>
      <sz val="11.0"/>
      <color theme="1"/>
      <name val="Calibri"/>
    </font>
    <font>
      <sz val="21.0"/>
      <color theme="1"/>
      <name val="Calibri"/>
    </font>
    <font>
      <sz val="14.0"/>
      <color theme="1"/>
      <name val="Times New Roman"/>
    </font>
    <font>
      <sz val="10.0"/>
      <color theme="1"/>
      <name val="Arial"/>
    </font>
    <font>
      <sz val="10.0"/>
      <color rgb="FF000000"/>
      <name val="Arial"/>
    </font>
    <font>
      <sz val="14.0"/>
      <color theme="1"/>
      <name val="Calibri"/>
      <scheme val="minor"/>
    </font>
    <font>
      <sz val="10.0"/>
      <color theme="1"/>
      <name val="Calibri"/>
      <scheme val="minor"/>
    </font>
    <font>
      <sz val="14.0"/>
      <color theme="1"/>
      <name val="Calibri"/>
    </font>
    <font>
      <sz val="10.0"/>
      <color theme="1"/>
      <name val="Calibri"/>
    </font>
    <font>
      <strike/>
      <sz val="11.0"/>
      <color theme="1"/>
      <name val="Calibri"/>
    </font>
    <font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30">
    <border/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CCCCCC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right/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CCCCCC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0" fillId="0" fontId="2" numFmtId="0" xfId="0" applyFont="1"/>
    <xf borderId="2" fillId="0" fontId="3" numFmtId="0" xfId="0" applyAlignment="1" applyBorder="1" applyFont="1">
      <alignment textRotation="90"/>
    </xf>
    <xf borderId="2" fillId="0" fontId="3" numFmtId="0" xfId="0" applyAlignment="1" applyBorder="1" applyFont="1">
      <alignment readingOrder="0" textRotation="90"/>
    </xf>
    <xf borderId="0" fillId="0" fontId="4" numFmtId="0" xfId="0" applyAlignment="1" applyFont="1">
      <alignment readingOrder="0"/>
    </xf>
    <xf borderId="3" fillId="0" fontId="5" numFmtId="0" xfId="0" applyAlignment="1" applyBorder="1" applyFont="1">
      <alignment shrinkToFit="0" wrapText="1"/>
    </xf>
    <xf borderId="4" fillId="0" fontId="6" numFmtId="0" xfId="0" applyAlignment="1" applyBorder="1" applyFont="1">
      <alignment horizontal="left" shrinkToFit="0" wrapText="1"/>
    </xf>
    <xf borderId="5" fillId="0" fontId="7" numFmtId="0" xfId="0" applyBorder="1" applyFont="1"/>
    <xf borderId="4" fillId="0" fontId="8" numFmtId="0" xfId="0" applyAlignment="1" applyBorder="1" applyFont="1">
      <alignment horizontal="left"/>
    </xf>
    <xf borderId="6" fillId="0" fontId="9" numFmtId="0" xfId="0" applyAlignment="1" applyBorder="1" applyFont="1">
      <alignment horizontal="center"/>
    </xf>
    <xf borderId="6" fillId="0" fontId="7" numFmtId="0" xfId="0" applyBorder="1" applyFont="1"/>
    <xf borderId="7" fillId="0" fontId="7" numFmtId="0" xfId="0" applyBorder="1" applyFont="1"/>
    <xf borderId="8" fillId="0" fontId="5" numFmtId="0" xfId="0" applyAlignment="1" applyBorder="1" applyFont="1">
      <alignment shrinkToFit="0" wrapText="1"/>
    </xf>
    <xf borderId="9" fillId="0" fontId="6" numFmtId="0" xfId="0" applyAlignment="1" applyBorder="1" applyFont="1">
      <alignment horizontal="center" shrinkToFit="0" wrapText="1"/>
    </xf>
    <xf borderId="10" fillId="0" fontId="1" numFmtId="0" xfId="0" applyAlignment="1" applyBorder="1" applyFont="1">
      <alignment horizontal="center" shrinkToFit="0" wrapText="1"/>
    </xf>
    <xf borderId="11" fillId="0" fontId="1" numFmtId="0" xfId="0" applyAlignment="1" applyBorder="1" applyFont="1">
      <alignment horizontal="center" shrinkToFit="0" wrapText="1"/>
    </xf>
    <xf borderId="12" fillId="0" fontId="1" numFmtId="0" xfId="0" applyAlignment="1" applyBorder="1" applyFont="1">
      <alignment horizontal="center" shrinkToFit="0" wrapText="1"/>
    </xf>
    <xf borderId="11" fillId="0" fontId="1" numFmtId="0" xfId="0" applyAlignment="1" applyBorder="1" applyFont="1">
      <alignment horizontal="center" readingOrder="0" shrinkToFit="0" wrapText="1"/>
    </xf>
    <xf borderId="13" fillId="0" fontId="7" numFmtId="0" xfId="0" applyBorder="1" applyFont="1"/>
    <xf borderId="14" fillId="2" fontId="10" numFmtId="0" xfId="0" applyAlignment="1" applyBorder="1" applyFill="1" applyFont="1">
      <alignment shrinkToFit="0" wrapText="1"/>
    </xf>
    <xf borderId="15" fillId="2" fontId="11" numFmtId="0" xfId="0" applyAlignment="1" applyBorder="1" applyFont="1">
      <alignment horizontal="center" shrinkToFit="0" wrapText="1"/>
    </xf>
    <xf borderId="16" fillId="2" fontId="11" numFmtId="0" xfId="0" applyAlignment="1" applyBorder="1" applyFont="1">
      <alignment horizontal="center" shrinkToFit="0" wrapText="1"/>
    </xf>
    <xf borderId="17" fillId="2" fontId="11" numFmtId="0" xfId="0" applyAlignment="1" applyBorder="1" applyFont="1">
      <alignment horizontal="center" shrinkToFit="0" wrapText="1"/>
    </xf>
    <xf borderId="17" fillId="2" fontId="11" numFmtId="0" xfId="0" applyAlignment="1" applyBorder="1" applyFont="1">
      <alignment horizontal="center" readingOrder="0" shrinkToFit="0" wrapText="1"/>
    </xf>
    <xf borderId="18" fillId="2" fontId="2" numFmtId="0" xfId="0" applyBorder="1" applyFont="1"/>
    <xf borderId="3" fillId="0" fontId="10" numFmtId="0" xfId="0" applyAlignment="1" applyBorder="1" applyFont="1">
      <alignment shrinkToFit="0" wrapText="1"/>
    </xf>
    <xf borderId="9" fillId="0" fontId="11" numFmtId="0" xfId="0" applyAlignment="1" applyBorder="1" applyFont="1">
      <alignment horizontal="center" shrinkToFit="0" wrapText="1"/>
    </xf>
    <xf borderId="19" fillId="0" fontId="11" numFmtId="0" xfId="0" applyAlignment="1" applyBorder="1" applyFont="1">
      <alignment horizontal="center" shrinkToFit="0" wrapText="1"/>
    </xf>
    <xf borderId="17" fillId="0" fontId="11" numFmtId="0" xfId="0" applyAlignment="1" applyBorder="1" applyFont="1">
      <alignment horizontal="center" shrinkToFit="0" wrapText="1"/>
    </xf>
    <xf borderId="17" fillId="0" fontId="11" numFmtId="0" xfId="0" applyAlignment="1" applyBorder="1" applyFont="1">
      <alignment horizontal="center" readingOrder="0" shrinkToFit="0" wrapText="1"/>
    </xf>
    <xf borderId="18" fillId="3" fontId="2" numFmtId="0" xfId="0" applyBorder="1" applyFill="1" applyFont="1"/>
    <xf borderId="18" fillId="4" fontId="2" numFmtId="0" xfId="0" applyBorder="1" applyFill="1" applyFont="1"/>
    <xf borderId="2" fillId="2" fontId="2" numFmtId="0" xfId="0" applyBorder="1" applyFont="1"/>
    <xf borderId="15" fillId="5" fontId="12" numFmtId="0" xfId="0" applyAlignment="1" applyBorder="1" applyFill="1" applyFont="1">
      <alignment horizontal="center" shrinkToFit="0" wrapText="1"/>
    </xf>
    <xf borderId="15" fillId="2" fontId="11" numFmtId="0" xfId="0" applyAlignment="1" applyBorder="1" applyFont="1">
      <alignment horizontal="center" readingOrder="0" shrinkToFit="0" wrapText="1"/>
    </xf>
    <xf borderId="17" fillId="5" fontId="11" numFmtId="0" xfId="0" applyAlignment="1" applyBorder="1" applyFont="1">
      <alignment horizontal="center" shrinkToFit="0" wrapText="1"/>
    </xf>
    <xf borderId="2" fillId="0" fontId="2" numFmtId="0" xfId="0" applyBorder="1" applyFont="1"/>
    <xf borderId="2" fillId="4" fontId="2" numFmtId="0" xfId="0" applyBorder="1" applyFont="1"/>
    <xf borderId="17" fillId="0" fontId="5" numFmtId="0" xfId="0" applyAlignment="1" applyBorder="1" applyFont="1">
      <alignment horizontal="center" shrinkToFit="0" wrapText="1"/>
    </xf>
    <xf borderId="2" fillId="3" fontId="2" numFmtId="0" xfId="0" applyBorder="1" applyFont="1"/>
    <xf borderId="20" fillId="2" fontId="10" numFmtId="0" xfId="0" applyAlignment="1" applyBorder="1" applyFont="1">
      <alignment shrinkToFit="0" wrapText="1"/>
    </xf>
    <xf borderId="17" fillId="2" fontId="6" numFmtId="0" xfId="0" applyAlignment="1" applyBorder="1" applyFont="1">
      <alignment horizontal="center" shrinkToFit="0" wrapText="1"/>
    </xf>
    <xf borderId="17" fillId="2" fontId="1" numFmtId="0" xfId="0" applyAlignment="1" applyBorder="1" applyFont="1">
      <alignment horizontal="center" shrinkToFit="0" wrapText="1"/>
    </xf>
    <xf borderId="20" fillId="0" fontId="10" numFmtId="0" xfId="0" applyAlignment="1" applyBorder="1" applyFont="1">
      <alignment shrinkToFit="0" wrapText="1"/>
    </xf>
    <xf borderId="17" fillId="0" fontId="6" numFmtId="0" xfId="0" applyAlignment="1" applyBorder="1" applyFont="1">
      <alignment horizontal="center" shrinkToFit="0" wrapText="1"/>
    </xf>
    <xf borderId="17" fillId="0" fontId="1" numFmtId="0" xfId="0" applyAlignment="1" applyBorder="1" applyFont="1">
      <alignment horizontal="center" shrinkToFit="0" wrapText="1"/>
    </xf>
    <xf borderId="17" fillId="3" fontId="1" numFmtId="0" xfId="0" applyAlignment="1" applyBorder="1" applyFont="1">
      <alignment horizontal="center" shrinkToFit="0" wrapText="1"/>
    </xf>
    <xf borderId="17" fillId="3" fontId="11" numFmtId="0" xfId="0" applyAlignment="1" applyBorder="1" applyFont="1">
      <alignment horizontal="center" shrinkToFit="0" wrapText="1"/>
    </xf>
    <xf borderId="20" fillId="3" fontId="10" numFmtId="0" xfId="0" applyAlignment="1" applyBorder="1" applyFont="1">
      <alignment shrinkToFit="0" wrapText="1"/>
    </xf>
    <xf borderId="17" fillId="6" fontId="10" numFmtId="0" xfId="0" applyAlignment="1" applyBorder="1" applyFill="1" applyFont="1">
      <alignment horizontal="left" readingOrder="0" shrinkToFit="0" wrapText="1"/>
    </xf>
    <xf borderId="2" fillId="6" fontId="2" numFmtId="0" xfId="0" applyBorder="1" applyFont="1"/>
    <xf borderId="17" fillId="3" fontId="11" numFmtId="0" xfId="0" applyAlignment="1" applyBorder="1" applyFont="1">
      <alignment horizontal="center" readingOrder="0" shrinkToFit="0" wrapText="1"/>
    </xf>
    <xf borderId="9" fillId="0" fontId="11" numFmtId="0" xfId="0" applyAlignment="1" applyBorder="1" applyFont="1">
      <alignment horizontal="center" readingOrder="0" shrinkToFit="0" wrapText="1"/>
    </xf>
    <xf borderId="17" fillId="0" fontId="1" numFmtId="0" xfId="0" applyAlignment="1" applyBorder="1" applyFont="1">
      <alignment horizontal="center" readingOrder="0" shrinkToFit="0" wrapText="1"/>
    </xf>
    <xf borderId="17" fillId="2" fontId="1" numFmtId="0" xfId="0" applyAlignment="1" applyBorder="1" applyFont="1">
      <alignment horizontal="center" readingOrder="0" shrinkToFit="0" wrapText="1"/>
    </xf>
    <xf borderId="0" fillId="0" fontId="13" numFmtId="0" xfId="0" applyFont="1"/>
    <xf borderId="0" fillId="0" fontId="14" numFmtId="0" xfId="0" applyFont="1"/>
    <xf borderId="0" fillId="0" fontId="15" numFmtId="0" xfId="0" applyFont="1"/>
    <xf borderId="0" fillId="0" fontId="16" numFmtId="0" xfId="0" applyFont="1"/>
    <xf borderId="3" fillId="0" fontId="11" numFmtId="0" xfId="0" applyAlignment="1" applyBorder="1" applyFont="1">
      <alignment shrinkToFit="0" wrapText="1"/>
    </xf>
    <xf borderId="4" fillId="0" fontId="8" numFmtId="0" xfId="0" applyBorder="1" applyFont="1"/>
    <xf borderId="21" fillId="0" fontId="7" numFmtId="0" xfId="0" applyBorder="1" applyFont="1"/>
    <xf borderId="5" fillId="0" fontId="8" numFmtId="0" xfId="0" applyAlignment="1" applyBorder="1" applyFont="1">
      <alignment horizontal="left"/>
    </xf>
    <xf borderId="22" fillId="0" fontId="9" numFmtId="0" xfId="0" applyAlignment="1" applyBorder="1" applyFont="1">
      <alignment horizontal="center"/>
    </xf>
    <xf borderId="8" fillId="0" fontId="11" numFmtId="0" xfId="0" applyAlignment="1" applyBorder="1" applyFont="1">
      <alignment shrinkToFit="0" wrapText="1"/>
    </xf>
    <xf borderId="9" fillId="0" fontId="1" numFmtId="0" xfId="0" applyAlignment="1" applyBorder="1" applyFont="1">
      <alignment horizontal="center" shrinkToFit="0" wrapText="1"/>
    </xf>
    <xf borderId="23" fillId="0" fontId="1" numFmtId="0" xfId="0" applyAlignment="1" applyBorder="1" applyFont="1">
      <alignment horizontal="center" shrinkToFit="0" wrapText="1"/>
    </xf>
    <xf borderId="24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2" fontId="11" numFmtId="0" xfId="0" applyAlignment="1" applyBorder="1" applyFont="1">
      <alignment horizontal="center" shrinkToFit="0" wrapText="1"/>
    </xf>
    <xf borderId="4" fillId="0" fontId="11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center" shrinkToFit="0" wrapText="1"/>
    </xf>
    <xf borderId="27" fillId="3" fontId="11" numFmtId="0" xfId="0" applyAlignment="1" applyBorder="1" applyFont="1">
      <alignment horizontal="center" shrinkToFit="0" wrapText="1"/>
    </xf>
    <xf borderId="28" fillId="3" fontId="11" numFmtId="0" xfId="0" applyAlignment="1" applyBorder="1" applyFont="1">
      <alignment horizontal="center" shrinkToFit="0" wrapText="1"/>
    </xf>
    <xf borderId="2" fillId="2" fontId="11" numFmtId="0" xfId="0" applyAlignment="1" applyBorder="1" applyFont="1">
      <alignment horizontal="center" shrinkToFit="0" wrapText="1"/>
    </xf>
    <xf borderId="15" fillId="3" fontId="11" numFmtId="0" xfId="0" applyAlignment="1" applyBorder="1" applyFont="1">
      <alignment horizontal="center" shrinkToFit="0" wrapText="1"/>
    </xf>
    <xf borderId="17" fillId="2" fontId="12" numFmtId="0" xfId="0" applyAlignment="1" applyBorder="1" applyFont="1">
      <alignment horizontal="center" shrinkToFit="0" wrapText="1"/>
    </xf>
    <xf borderId="0" fillId="0" fontId="17" numFmtId="0" xfId="0" applyFont="1"/>
    <xf borderId="17" fillId="0" fontId="10" numFmtId="0" xfId="0" applyAlignment="1" applyBorder="1" applyFont="1">
      <alignment shrinkToFit="0" wrapText="1"/>
    </xf>
    <xf borderId="21" fillId="0" fontId="2" numFmtId="0" xfId="0" applyBorder="1" applyFont="1"/>
    <xf borderId="21" fillId="0" fontId="18" numFmtId="0" xfId="0" applyAlignment="1" applyBorder="1" applyFont="1">
      <alignment horizontal="center" shrinkToFit="0" wrapText="1"/>
    </xf>
    <xf borderId="29" fillId="2" fontId="2" numFmtId="0" xfId="0" applyAlignment="1" applyBorder="1" applyFont="1">
      <alignment horizontal="right"/>
    </xf>
    <xf borderId="17" fillId="7" fontId="11" numFmtId="0" xfId="0" applyAlignment="1" applyBorder="1" applyFill="1" applyFont="1">
      <alignment horizontal="center" shrinkToFit="0" wrapText="1"/>
    </xf>
    <xf borderId="17" fillId="6" fontId="1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18.71"/>
    <col customWidth="1" min="2" max="39" width="8.71"/>
    <col customWidth="1" min="40" max="53" width="5.71"/>
  </cols>
  <sheetData>
    <row r="1" ht="69.75" customHeight="1">
      <c r="A1" s="1" t="s">
        <v>0</v>
      </c>
      <c r="AC1" s="2"/>
      <c r="AN1" s="3" t="s">
        <v>1</v>
      </c>
      <c r="AO1" s="3" t="s">
        <v>2</v>
      </c>
      <c r="AP1" s="3" t="s">
        <v>3</v>
      </c>
      <c r="AQ1" s="3" t="s">
        <v>4</v>
      </c>
      <c r="AR1" s="3" t="s">
        <v>5</v>
      </c>
      <c r="AS1" s="3" t="s">
        <v>6</v>
      </c>
      <c r="AT1" s="3" t="s">
        <v>7</v>
      </c>
      <c r="AU1" s="3" t="s">
        <v>8</v>
      </c>
      <c r="AV1" s="3" t="s">
        <v>9</v>
      </c>
      <c r="AW1" s="3" t="s">
        <v>10</v>
      </c>
      <c r="AX1" s="3" t="s">
        <v>11</v>
      </c>
      <c r="AY1" s="4" t="s">
        <v>12</v>
      </c>
      <c r="AZ1" s="3" t="s">
        <v>13</v>
      </c>
      <c r="BA1" s="3" t="s">
        <v>14</v>
      </c>
      <c r="BB1" s="5" t="s">
        <v>15</v>
      </c>
    </row>
    <row r="2" ht="14.25" customHeight="1">
      <c r="A2" s="6"/>
      <c r="B2" s="7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 t="s">
        <v>17</v>
      </c>
      <c r="AD2" s="8"/>
      <c r="AE2" s="8"/>
      <c r="AF2" s="8"/>
      <c r="AG2" s="8"/>
      <c r="AH2" s="8"/>
      <c r="AI2" s="8"/>
      <c r="AJ2" s="8"/>
      <c r="AK2" s="8"/>
      <c r="AL2" s="8"/>
      <c r="AM2" s="8"/>
      <c r="AN2" s="10" t="s">
        <v>18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2"/>
    </row>
    <row r="3" ht="24.0" customHeight="1">
      <c r="A3" s="13"/>
      <c r="B3" s="14">
        <v>31.0</v>
      </c>
      <c r="C3" s="15">
        <v>1.0</v>
      </c>
      <c r="D3" s="16">
        <v>2.0</v>
      </c>
      <c r="E3" s="16">
        <v>3.0</v>
      </c>
      <c r="F3" s="16">
        <v>4.0</v>
      </c>
      <c r="G3" s="16">
        <v>5.0</v>
      </c>
      <c r="H3" s="16">
        <v>7.0</v>
      </c>
      <c r="I3" s="16">
        <v>8.0</v>
      </c>
      <c r="J3" s="16">
        <v>9.0</v>
      </c>
      <c r="K3" s="16">
        <v>10.0</v>
      </c>
      <c r="L3" s="16">
        <v>11.0</v>
      </c>
      <c r="M3" s="16">
        <v>12.0</v>
      </c>
      <c r="N3" s="16">
        <v>14.0</v>
      </c>
      <c r="O3" s="16">
        <v>15.0</v>
      </c>
      <c r="P3" s="16">
        <v>16.0</v>
      </c>
      <c r="Q3" s="16">
        <v>17.0</v>
      </c>
      <c r="R3" s="16">
        <v>18.0</v>
      </c>
      <c r="S3" s="16">
        <v>19.0</v>
      </c>
      <c r="T3" s="16">
        <v>21.0</v>
      </c>
      <c r="U3" s="16">
        <v>22.0</v>
      </c>
      <c r="V3" s="16">
        <v>23.0</v>
      </c>
      <c r="W3" s="16">
        <v>24.0</v>
      </c>
      <c r="X3" s="16">
        <v>25.0</v>
      </c>
      <c r="Y3" s="16">
        <v>26.0</v>
      </c>
      <c r="Z3" s="16">
        <v>28.0</v>
      </c>
      <c r="AA3" s="16">
        <v>29.0</v>
      </c>
      <c r="AB3" s="16">
        <v>30.0</v>
      </c>
      <c r="AC3" s="17">
        <v>5.0</v>
      </c>
      <c r="AD3" s="16">
        <v>6.0</v>
      </c>
      <c r="AE3" s="18">
        <v>7.0</v>
      </c>
      <c r="AF3" s="16">
        <v>12.0</v>
      </c>
      <c r="AG3" s="16">
        <v>13.0</v>
      </c>
      <c r="AH3" s="16">
        <v>14.0</v>
      </c>
      <c r="AI3" s="16">
        <v>15.0</v>
      </c>
      <c r="AJ3" s="16">
        <v>16.0</v>
      </c>
      <c r="AK3" s="16">
        <v>17.0</v>
      </c>
      <c r="AL3" s="16">
        <v>19.0</v>
      </c>
      <c r="AM3" s="16">
        <v>20.0</v>
      </c>
      <c r="BA3" s="19"/>
    </row>
    <row r="4" ht="30.0" customHeight="1">
      <c r="A4" s="20" t="s">
        <v>19</v>
      </c>
      <c r="B4" s="21"/>
      <c r="C4" s="22"/>
      <c r="D4" s="23"/>
      <c r="E4" s="23"/>
      <c r="F4" s="23"/>
      <c r="G4" s="23"/>
      <c r="H4" s="23"/>
      <c r="I4" s="24"/>
      <c r="J4" s="23"/>
      <c r="K4" s="24" t="s">
        <v>20</v>
      </c>
      <c r="L4" s="23"/>
      <c r="M4" s="23"/>
      <c r="N4" s="23"/>
      <c r="O4" s="24" t="s">
        <v>1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4"/>
      <c r="AF4" s="24"/>
      <c r="AG4" s="24" t="s">
        <v>20</v>
      </c>
      <c r="AH4" s="23"/>
      <c r="AI4" s="24" t="s">
        <v>1</v>
      </c>
      <c r="AJ4" s="23"/>
      <c r="AK4" s="23"/>
      <c r="AL4" s="23"/>
      <c r="AM4" s="24" t="s">
        <v>1</v>
      </c>
      <c r="AN4" s="25">
        <f t="shared" ref="AN4:AN36" si="1">COUNTIF(B4:AM4,"рус")</f>
        <v>3</v>
      </c>
      <c r="AO4" s="25">
        <f t="shared" ref="AO4:AO36" si="2">COUNTIF(B4:AM4,"матем")</f>
        <v>2</v>
      </c>
      <c r="AP4" s="25">
        <f t="shared" ref="AP4:AP36" si="3">COUNTIF(B4:AM4,"литер")</f>
        <v>0</v>
      </c>
      <c r="AQ4" s="25">
        <f t="shared" ref="AQ4:AQ36" si="4">COUNTIF(B4:AM4,"алгебра")</f>
        <v>0</v>
      </c>
      <c r="AR4" s="25">
        <f t="shared" ref="AR4:AR36" si="5">COUNTIF(B4:AM4,"геометр")</f>
        <v>0</v>
      </c>
      <c r="AS4" s="25">
        <f t="shared" ref="AS4:AS36" si="6">COUNTIF(B4:AM4,"англ. яз")</f>
        <v>0</v>
      </c>
      <c r="AT4" s="25">
        <f t="shared" ref="AT4:AT36" si="7">COUNTIF(B4:AM4,"нем. яз")</f>
        <v>0</v>
      </c>
      <c r="AU4" s="25">
        <f t="shared" ref="AU4:AU36" si="8">COUNTIF(B4:AM4,"фр. яз")</f>
        <v>0</v>
      </c>
      <c r="AV4" s="25">
        <f t="shared" ref="AV4:AV36" si="9">COUNTIF(B4:AM4,"физика")</f>
        <v>0</v>
      </c>
      <c r="AW4" s="25">
        <f t="shared" ref="AW4:AW36" si="10">COUNTIF(B4:AM4,"информ")</f>
        <v>0</v>
      </c>
      <c r="AX4" s="25">
        <f t="shared" ref="AX4:AX36" si="11">COUNTIF(B4:AM4,"биолог")</f>
        <v>0</v>
      </c>
      <c r="AY4" s="25">
        <f t="shared" ref="AY4:AY36" si="12">COUNTIF(B4:AM4,"ПпМ")</f>
        <v>0</v>
      </c>
      <c r="AZ4" s="25">
        <f>COUNTIF(D4:AO4,"биолог")</f>
        <v>0</v>
      </c>
      <c r="BA4" s="25">
        <f t="shared" ref="BA4:BA36" si="13">COUNTIF(B4:AM4,"географ")</f>
        <v>0</v>
      </c>
      <c r="BB4" s="2">
        <f t="shared" ref="BB4:BB36" si="14">SUM(AN4:BA4)</f>
        <v>5</v>
      </c>
      <c r="BC4" s="2"/>
    </row>
    <row r="5" ht="30.0" customHeight="1">
      <c r="A5" s="26" t="s">
        <v>21</v>
      </c>
      <c r="B5" s="27"/>
      <c r="C5" s="28"/>
      <c r="D5" s="29"/>
      <c r="E5" s="29"/>
      <c r="F5" s="29"/>
      <c r="G5" s="29"/>
      <c r="H5" s="29"/>
      <c r="I5" s="29"/>
      <c r="J5" s="30"/>
      <c r="K5" s="30" t="s">
        <v>20</v>
      </c>
      <c r="L5" s="29"/>
      <c r="M5" s="29"/>
      <c r="N5" s="29"/>
      <c r="O5" s="30" t="s">
        <v>1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  <c r="AF5" s="30"/>
      <c r="AG5" s="30" t="s">
        <v>20</v>
      </c>
      <c r="AH5" s="29"/>
      <c r="AI5" s="30" t="s">
        <v>1</v>
      </c>
      <c r="AJ5" s="29"/>
      <c r="AK5" s="29"/>
      <c r="AL5" s="29"/>
      <c r="AM5" s="30" t="s">
        <v>1</v>
      </c>
      <c r="AN5" s="31">
        <f t="shared" si="1"/>
        <v>3</v>
      </c>
      <c r="AO5" s="31">
        <f t="shared" si="2"/>
        <v>2</v>
      </c>
      <c r="AP5" s="31">
        <f t="shared" si="3"/>
        <v>0</v>
      </c>
      <c r="AQ5" s="31">
        <f t="shared" si="4"/>
        <v>0</v>
      </c>
      <c r="AR5" s="32">
        <f t="shared" si="5"/>
        <v>0</v>
      </c>
      <c r="AS5" s="32">
        <f t="shared" si="6"/>
        <v>0</v>
      </c>
      <c r="AT5" s="32">
        <f t="shared" si="7"/>
        <v>0</v>
      </c>
      <c r="AU5" s="32">
        <f t="shared" si="8"/>
        <v>0</v>
      </c>
      <c r="AV5" s="32">
        <f t="shared" si="9"/>
        <v>0</v>
      </c>
      <c r="AW5" s="32">
        <f t="shared" si="10"/>
        <v>0</v>
      </c>
      <c r="AX5" s="31">
        <f t="shared" si="11"/>
        <v>0</v>
      </c>
      <c r="AY5" s="25">
        <f t="shared" si="12"/>
        <v>0</v>
      </c>
      <c r="AZ5" s="33">
        <f t="shared" ref="AZ5:AZ36" si="15">COUNTIF(C5:AN5,"общество")</f>
        <v>0</v>
      </c>
      <c r="BA5" s="31">
        <f t="shared" si="13"/>
        <v>0</v>
      </c>
      <c r="BB5" s="2">
        <f t="shared" si="14"/>
        <v>5</v>
      </c>
      <c r="BC5" s="2"/>
    </row>
    <row r="6" ht="30.0" customHeight="1">
      <c r="A6" s="20" t="s">
        <v>22</v>
      </c>
      <c r="B6" s="21"/>
      <c r="C6" s="22"/>
      <c r="D6" s="23"/>
      <c r="E6" s="23"/>
      <c r="F6" s="23"/>
      <c r="G6" s="23"/>
      <c r="H6" s="23"/>
      <c r="I6" s="24"/>
      <c r="J6" s="23"/>
      <c r="K6" s="24" t="s">
        <v>20</v>
      </c>
      <c r="L6" s="23"/>
      <c r="M6" s="23"/>
      <c r="N6" s="23"/>
      <c r="O6" s="24" t="s">
        <v>1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  <c r="AF6" s="24"/>
      <c r="AG6" s="24" t="s">
        <v>20</v>
      </c>
      <c r="AH6" s="23"/>
      <c r="AI6" s="24" t="s">
        <v>1</v>
      </c>
      <c r="AJ6" s="23"/>
      <c r="AK6" s="23"/>
      <c r="AL6" s="23"/>
      <c r="AM6" s="24" t="s">
        <v>1</v>
      </c>
      <c r="AN6" s="25">
        <f t="shared" si="1"/>
        <v>3</v>
      </c>
      <c r="AO6" s="25">
        <f t="shared" si="2"/>
        <v>2</v>
      </c>
      <c r="AP6" s="25">
        <f t="shared" si="3"/>
        <v>0</v>
      </c>
      <c r="AQ6" s="25">
        <f t="shared" si="4"/>
        <v>0</v>
      </c>
      <c r="AR6" s="25">
        <f t="shared" si="5"/>
        <v>0</v>
      </c>
      <c r="AS6" s="25">
        <f t="shared" si="6"/>
        <v>0</v>
      </c>
      <c r="AT6" s="25">
        <f t="shared" si="7"/>
        <v>0</v>
      </c>
      <c r="AU6" s="25">
        <f t="shared" si="8"/>
        <v>0</v>
      </c>
      <c r="AV6" s="25">
        <f t="shared" si="9"/>
        <v>0</v>
      </c>
      <c r="AW6" s="25">
        <f t="shared" si="10"/>
        <v>0</v>
      </c>
      <c r="AX6" s="25">
        <f t="shared" si="11"/>
        <v>0</v>
      </c>
      <c r="AY6" s="25">
        <f t="shared" si="12"/>
        <v>0</v>
      </c>
      <c r="AZ6" s="33">
        <f t="shared" si="15"/>
        <v>0</v>
      </c>
      <c r="BA6" s="25">
        <f t="shared" si="13"/>
        <v>0</v>
      </c>
      <c r="BB6" s="2">
        <f t="shared" si="14"/>
        <v>5</v>
      </c>
      <c r="BC6" s="2"/>
    </row>
    <row r="7" ht="30.0" customHeight="1">
      <c r="A7" s="26" t="s">
        <v>23</v>
      </c>
      <c r="B7" s="27"/>
      <c r="C7" s="28"/>
      <c r="D7" s="29"/>
      <c r="E7" s="29"/>
      <c r="F7" s="29"/>
      <c r="G7" s="29"/>
      <c r="H7" s="29"/>
      <c r="I7" s="30"/>
      <c r="J7" s="29"/>
      <c r="K7" s="30" t="s">
        <v>20</v>
      </c>
      <c r="L7" s="29"/>
      <c r="M7" s="29"/>
      <c r="N7" s="29"/>
      <c r="O7" s="30" t="s">
        <v>1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30"/>
      <c r="AF7" s="30"/>
      <c r="AG7" s="30" t="s">
        <v>20</v>
      </c>
      <c r="AH7" s="29"/>
      <c r="AI7" s="30" t="s">
        <v>1</v>
      </c>
      <c r="AJ7" s="29"/>
      <c r="AK7" s="29"/>
      <c r="AL7" s="29"/>
      <c r="AM7" s="30" t="s">
        <v>1</v>
      </c>
      <c r="AN7" s="31">
        <f t="shared" si="1"/>
        <v>3</v>
      </c>
      <c r="AO7" s="31">
        <f t="shared" si="2"/>
        <v>2</v>
      </c>
      <c r="AP7" s="31">
        <f t="shared" si="3"/>
        <v>0</v>
      </c>
      <c r="AQ7" s="31">
        <f t="shared" si="4"/>
        <v>0</v>
      </c>
      <c r="AR7" s="32">
        <f t="shared" si="5"/>
        <v>0</v>
      </c>
      <c r="AS7" s="32">
        <f t="shared" si="6"/>
        <v>0</v>
      </c>
      <c r="AT7" s="32">
        <f t="shared" si="7"/>
        <v>0</v>
      </c>
      <c r="AU7" s="32">
        <f t="shared" si="8"/>
        <v>0</v>
      </c>
      <c r="AV7" s="32">
        <f t="shared" si="9"/>
        <v>0</v>
      </c>
      <c r="AW7" s="32">
        <f t="shared" si="10"/>
        <v>0</v>
      </c>
      <c r="AX7" s="31">
        <f t="shared" si="11"/>
        <v>0</v>
      </c>
      <c r="AY7" s="25">
        <f t="shared" si="12"/>
        <v>0</v>
      </c>
      <c r="AZ7" s="33">
        <f t="shared" si="15"/>
        <v>0</v>
      </c>
      <c r="BA7" s="31">
        <f t="shared" si="13"/>
        <v>0</v>
      </c>
      <c r="BB7" s="2">
        <f t="shared" si="14"/>
        <v>5</v>
      </c>
      <c r="BC7" s="2"/>
    </row>
    <row r="8" ht="30.0" customHeight="1">
      <c r="A8" s="20" t="s">
        <v>24</v>
      </c>
      <c r="B8" s="21"/>
      <c r="C8" s="22"/>
      <c r="D8" s="23"/>
      <c r="E8" s="24" t="s">
        <v>1</v>
      </c>
      <c r="F8" s="23"/>
      <c r="G8" s="23"/>
      <c r="H8" s="23"/>
      <c r="I8" s="23"/>
      <c r="J8" s="23"/>
      <c r="K8" s="23"/>
      <c r="L8" s="23"/>
      <c r="M8" s="23"/>
      <c r="N8" s="23"/>
      <c r="O8" s="24" t="s">
        <v>1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 t="s">
        <v>20</v>
      </c>
      <c r="AB8" s="23"/>
      <c r="AC8" s="23"/>
      <c r="AD8" s="24" t="s">
        <v>1</v>
      </c>
      <c r="AE8" s="23"/>
      <c r="AF8" s="23"/>
      <c r="AG8" s="24" t="s">
        <v>20</v>
      </c>
      <c r="AH8" s="23"/>
      <c r="AI8" s="23"/>
      <c r="AJ8" s="23"/>
      <c r="AK8" s="23"/>
      <c r="AL8" s="23"/>
      <c r="AM8" s="23"/>
      <c r="AN8" s="25">
        <f t="shared" si="1"/>
        <v>3</v>
      </c>
      <c r="AO8" s="25">
        <f t="shared" si="2"/>
        <v>2</v>
      </c>
      <c r="AP8" s="25">
        <f t="shared" si="3"/>
        <v>0</v>
      </c>
      <c r="AQ8" s="25">
        <f t="shared" si="4"/>
        <v>0</v>
      </c>
      <c r="AR8" s="25">
        <f t="shared" si="5"/>
        <v>0</v>
      </c>
      <c r="AS8" s="25">
        <f t="shared" si="6"/>
        <v>0</v>
      </c>
      <c r="AT8" s="25">
        <f t="shared" si="7"/>
        <v>0</v>
      </c>
      <c r="AU8" s="25">
        <f t="shared" si="8"/>
        <v>0</v>
      </c>
      <c r="AV8" s="25">
        <f t="shared" si="9"/>
        <v>0</v>
      </c>
      <c r="AW8" s="25">
        <f t="shared" si="10"/>
        <v>0</v>
      </c>
      <c r="AX8" s="25">
        <f t="shared" si="11"/>
        <v>0</v>
      </c>
      <c r="AY8" s="25">
        <f t="shared" si="12"/>
        <v>0</v>
      </c>
      <c r="AZ8" s="33">
        <f t="shared" si="15"/>
        <v>0</v>
      </c>
      <c r="BA8" s="25">
        <f t="shared" si="13"/>
        <v>0</v>
      </c>
      <c r="BB8" s="2">
        <f t="shared" si="14"/>
        <v>5</v>
      </c>
      <c r="BC8" s="2"/>
    </row>
    <row r="9" ht="30.0" customHeight="1">
      <c r="A9" s="26" t="s">
        <v>25</v>
      </c>
      <c r="B9" s="27"/>
      <c r="C9" s="28"/>
      <c r="D9" s="29"/>
      <c r="E9" s="30" t="s">
        <v>1</v>
      </c>
      <c r="F9" s="29"/>
      <c r="G9" s="29"/>
      <c r="H9" s="29"/>
      <c r="I9" s="29"/>
      <c r="J9" s="29"/>
      <c r="K9" s="29"/>
      <c r="L9" s="29"/>
      <c r="M9" s="29"/>
      <c r="N9" s="29"/>
      <c r="O9" s="30" t="s">
        <v>1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30" t="s">
        <v>20</v>
      </c>
      <c r="AB9" s="29"/>
      <c r="AC9" s="29"/>
      <c r="AD9" s="30" t="s">
        <v>1</v>
      </c>
      <c r="AE9" s="29"/>
      <c r="AF9" s="29"/>
      <c r="AG9" s="30" t="s">
        <v>20</v>
      </c>
      <c r="AH9" s="29"/>
      <c r="AI9" s="29"/>
      <c r="AJ9" s="29"/>
      <c r="AK9" s="29"/>
      <c r="AL9" s="29"/>
      <c r="AM9" s="29"/>
      <c r="AN9" s="31">
        <f t="shared" si="1"/>
        <v>3</v>
      </c>
      <c r="AO9" s="31">
        <f t="shared" si="2"/>
        <v>2</v>
      </c>
      <c r="AP9" s="31">
        <f t="shared" si="3"/>
        <v>0</v>
      </c>
      <c r="AQ9" s="31">
        <f t="shared" si="4"/>
        <v>0</v>
      </c>
      <c r="AR9" s="32">
        <f t="shared" si="5"/>
        <v>0</v>
      </c>
      <c r="AS9" s="32">
        <f t="shared" si="6"/>
        <v>0</v>
      </c>
      <c r="AT9" s="32">
        <f t="shared" si="7"/>
        <v>0</v>
      </c>
      <c r="AU9" s="32">
        <f t="shared" si="8"/>
        <v>0</v>
      </c>
      <c r="AV9" s="32">
        <f t="shared" si="9"/>
        <v>0</v>
      </c>
      <c r="AW9" s="32">
        <f t="shared" si="10"/>
        <v>0</v>
      </c>
      <c r="AX9" s="31">
        <f t="shared" si="11"/>
        <v>0</v>
      </c>
      <c r="AY9" s="25">
        <f t="shared" si="12"/>
        <v>0</v>
      </c>
      <c r="AZ9" s="33">
        <f t="shared" si="15"/>
        <v>0</v>
      </c>
      <c r="BA9" s="31">
        <f t="shared" si="13"/>
        <v>0</v>
      </c>
      <c r="BB9" s="2">
        <f t="shared" si="14"/>
        <v>5</v>
      </c>
      <c r="BC9" s="2"/>
    </row>
    <row r="10" ht="30.0" customHeight="1">
      <c r="A10" s="20" t="s">
        <v>26</v>
      </c>
      <c r="B10" s="21"/>
      <c r="C10" s="22"/>
      <c r="D10" s="23"/>
      <c r="E10" s="24" t="s">
        <v>1</v>
      </c>
      <c r="F10" s="23"/>
      <c r="G10" s="23"/>
      <c r="H10" s="23"/>
      <c r="I10" s="23"/>
      <c r="J10" s="23"/>
      <c r="K10" s="23"/>
      <c r="L10" s="23"/>
      <c r="M10" s="23"/>
      <c r="N10" s="23"/>
      <c r="O10" s="24" t="s">
        <v>1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 t="s">
        <v>20</v>
      </c>
      <c r="AB10" s="23"/>
      <c r="AC10" s="23"/>
      <c r="AD10" s="24" t="s">
        <v>1</v>
      </c>
      <c r="AE10" s="23"/>
      <c r="AF10" s="23"/>
      <c r="AG10" s="24" t="s">
        <v>20</v>
      </c>
      <c r="AH10" s="23"/>
      <c r="AI10" s="23"/>
      <c r="AJ10" s="23"/>
      <c r="AK10" s="23"/>
      <c r="AL10" s="23"/>
      <c r="AM10" s="23"/>
      <c r="AN10" s="25">
        <f t="shared" si="1"/>
        <v>3</v>
      </c>
      <c r="AO10" s="25">
        <f t="shared" si="2"/>
        <v>2</v>
      </c>
      <c r="AP10" s="25">
        <f t="shared" si="3"/>
        <v>0</v>
      </c>
      <c r="AQ10" s="25">
        <f t="shared" si="4"/>
        <v>0</v>
      </c>
      <c r="AR10" s="25">
        <f t="shared" si="5"/>
        <v>0</v>
      </c>
      <c r="AS10" s="25">
        <f t="shared" si="6"/>
        <v>0</v>
      </c>
      <c r="AT10" s="25">
        <f t="shared" si="7"/>
        <v>0</v>
      </c>
      <c r="AU10" s="25">
        <f t="shared" si="8"/>
        <v>0</v>
      </c>
      <c r="AV10" s="25">
        <f t="shared" si="9"/>
        <v>0</v>
      </c>
      <c r="AW10" s="25">
        <f t="shared" si="10"/>
        <v>0</v>
      </c>
      <c r="AX10" s="25">
        <f t="shared" si="11"/>
        <v>0</v>
      </c>
      <c r="AY10" s="25">
        <f t="shared" si="12"/>
        <v>0</v>
      </c>
      <c r="AZ10" s="33">
        <f t="shared" si="15"/>
        <v>0</v>
      </c>
      <c r="BA10" s="25">
        <f t="shared" si="13"/>
        <v>0</v>
      </c>
      <c r="BB10" s="2">
        <f t="shared" si="14"/>
        <v>5</v>
      </c>
      <c r="BC10" s="2"/>
    </row>
    <row r="11" ht="30.0" customHeight="1">
      <c r="A11" s="26" t="s">
        <v>27</v>
      </c>
      <c r="B11" s="27"/>
      <c r="C11" s="28"/>
      <c r="D11" s="29"/>
      <c r="E11" s="30" t="s">
        <v>1</v>
      </c>
      <c r="F11" s="29"/>
      <c r="G11" s="29"/>
      <c r="H11" s="29"/>
      <c r="I11" s="29"/>
      <c r="J11" s="29"/>
      <c r="K11" s="29"/>
      <c r="L11" s="29"/>
      <c r="M11" s="29"/>
      <c r="N11" s="29"/>
      <c r="O11" s="30" t="s">
        <v>1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 t="s">
        <v>20</v>
      </c>
      <c r="AB11" s="29"/>
      <c r="AC11" s="29"/>
      <c r="AD11" s="30" t="s">
        <v>1</v>
      </c>
      <c r="AE11" s="29"/>
      <c r="AF11" s="29"/>
      <c r="AG11" s="30" t="s">
        <v>20</v>
      </c>
      <c r="AH11" s="29"/>
      <c r="AI11" s="29"/>
      <c r="AJ11" s="29"/>
      <c r="AK11" s="29"/>
      <c r="AL11" s="29"/>
      <c r="AM11" s="29"/>
      <c r="AN11" s="31">
        <f t="shared" si="1"/>
        <v>3</v>
      </c>
      <c r="AO11" s="31">
        <f t="shared" si="2"/>
        <v>2</v>
      </c>
      <c r="AP11" s="31">
        <f t="shared" si="3"/>
        <v>0</v>
      </c>
      <c r="AQ11" s="31">
        <f t="shared" si="4"/>
        <v>0</v>
      </c>
      <c r="AR11" s="31">
        <f t="shared" si="5"/>
        <v>0</v>
      </c>
      <c r="AS11" s="32">
        <f t="shared" si="6"/>
        <v>0</v>
      </c>
      <c r="AT11" s="32">
        <f t="shared" si="7"/>
        <v>0</v>
      </c>
      <c r="AU11" s="32">
        <f t="shared" si="8"/>
        <v>0</v>
      </c>
      <c r="AV11" s="32">
        <f t="shared" si="9"/>
        <v>0</v>
      </c>
      <c r="AW11" s="31">
        <f t="shared" si="10"/>
        <v>0</v>
      </c>
      <c r="AX11" s="31">
        <f t="shared" si="11"/>
        <v>0</v>
      </c>
      <c r="AY11" s="25">
        <f t="shared" si="12"/>
        <v>0</v>
      </c>
      <c r="AZ11" s="33">
        <f t="shared" si="15"/>
        <v>0</v>
      </c>
      <c r="BA11" s="31">
        <f t="shared" si="13"/>
        <v>0</v>
      </c>
      <c r="BB11" s="2">
        <f t="shared" si="14"/>
        <v>5</v>
      </c>
      <c r="BC11" s="2"/>
    </row>
    <row r="12" ht="30.0" customHeight="1">
      <c r="A12" s="20" t="s">
        <v>28</v>
      </c>
      <c r="B12" s="23"/>
      <c r="C12" s="23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4" t="s">
        <v>29</v>
      </c>
      <c r="P12" s="21"/>
      <c r="Q12" s="21"/>
      <c r="R12" s="21"/>
      <c r="S12" s="21"/>
      <c r="T12" s="21"/>
      <c r="U12" s="35" t="s">
        <v>1</v>
      </c>
      <c r="V12" s="21"/>
      <c r="W12" s="35" t="s">
        <v>20</v>
      </c>
      <c r="X12" s="36" t="s">
        <v>20</v>
      </c>
      <c r="Y12" s="21"/>
      <c r="Z12" s="21"/>
      <c r="AA12" s="21"/>
      <c r="AB12" s="21"/>
      <c r="AC12" s="21"/>
      <c r="AD12" s="21"/>
      <c r="AE12" s="21"/>
      <c r="AF12" s="21"/>
      <c r="AG12" s="35" t="s">
        <v>1</v>
      </c>
      <c r="AH12" s="21"/>
      <c r="AI12" s="36" t="s">
        <v>1</v>
      </c>
      <c r="AJ12" s="21"/>
      <c r="AK12" s="21"/>
      <c r="AL12" s="21"/>
      <c r="AM12" s="35" t="s">
        <v>20</v>
      </c>
      <c r="AN12" s="25">
        <f t="shared" si="1"/>
        <v>3</v>
      </c>
      <c r="AO12" s="25">
        <f t="shared" si="2"/>
        <v>3</v>
      </c>
      <c r="AP12" s="25">
        <f t="shared" si="3"/>
        <v>0</v>
      </c>
      <c r="AQ12" s="25">
        <f t="shared" si="4"/>
        <v>0</v>
      </c>
      <c r="AR12" s="25">
        <f t="shared" si="5"/>
        <v>0</v>
      </c>
      <c r="AS12" s="25">
        <f t="shared" si="6"/>
        <v>0</v>
      </c>
      <c r="AT12" s="25">
        <f t="shared" si="7"/>
        <v>0</v>
      </c>
      <c r="AU12" s="25">
        <f t="shared" si="8"/>
        <v>0</v>
      </c>
      <c r="AV12" s="25">
        <f t="shared" si="9"/>
        <v>0</v>
      </c>
      <c r="AW12" s="25">
        <f t="shared" si="10"/>
        <v>0</v>
      </c>
      <c r="AX12" s="25">
        <f t="shared" si="11"/>
        <v>0</v>
      </c>
      <c r="AY12" s="25">
        <f t="shared" si="12"/>
        <v>0</v>
      </c>
      <c r="AZ12" s="33">
        <f t="shared" si="15"/>
        <v>0</v>
      </c>
      <c r="BA12" s="25">
        <f t="shared" si="13"/>
        <v>0</v>
      </c>
      <c r="BB12" s="2">
        <f t="shared" si="14"/>
        <v>6</v>
      </c>
    </row>
    <row r="13" ht="30.0" customHeight="1">
      <c r="A13" s="26" t="s">
        <v>30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4" t="s">
        <v>29</v>
      </c>
      <c r="P13" s="29"/>
      <c r="Q13" s="29"/>
      <c r="R13" s="29"/>
      <c r="S13" s="29"/>
      <c r="T13" s="29"/>
      <c r="U13" s="30" t="s">
        <v>1</v>
      </c>
      <c r="V13" s="29"/>
      <c r="W13" s="30" t="s">
        <v>20</v>
      </c>
      <c r="X13" s="36" t="s">
        <v>20</v>
      </c>
      <c r="Y13" s="29"/>
      <c r="Z13" s="29"/>
      <c r="AA13" s="29"/>
      <c r="AB13" s="29"/>
      <c r="AC13" s="29"/>
      <c r="AD13" s="29"/>
      <c r="AE13" s="29"/>
      <c r="AF13" s="29"/>
      <c r="AG13" s="30" t="s">
        <v>1</v>
      </c>
      <c r="AH13" s="29"/>
      <c r="AI13" s="36" t="s">
        <v>1</v>
      </c>
      <c r="AJ13" s="29"/>
      <c r="AK13" s="29"/>
      <c r="AL13" s="29"/>
      <c r="AM13" s="30" t="s">
        <v>20</v>
      </c>
      <c r="AN13" s="37">
        <f t="shared" si="1"/>
        <v>3</v>
      </c>
      <c r="AO13" s="37">
        <f t="shared" si="2"/>
        <v>3</v>
      </c>
      <c r="AP13" s="37">
        <f t="shared" si="3"/>
        <v>0</v>
      </c>
      <c r="AQ13" s="37">
        <f t="shared" si="4"/>
        <v>0</v>
      </c>
      <c r="AR13" s="38">
        <f t="shared" si="5"/>
        <v>0</v>
      </c>
      <c r="AS13" s="32">
        <f t="shared" si="6"/>
        <v>0</v>
      </c>
      <c r="AT13" s="32">
        <f t="shared" si="7"/>
        <v>0</v>
      </c>
      <c r="AU13" s="32">
        <f t="shared" si="8"/>
        <v>0</v>
      </c>
      <c r="AV13" s="38">
        <f t="shared" si="9"/>
        <v>0</v>
      </c>
      <c r="AW13" s="37">
        <f t="shared" si="10"/>
        <v>0</v>
      </c>
      <c r="AX13" s="37">
        <f t="shared" si="11"/>
        <v>0</v>
      </c>
      <c r="AY13" s="25">
        <f t="shared" si="12"/>
        <v>0</v>
      </c>
      <c r="AZ13" s="33">
        <f t="shared" si="15"/>
        <v>0</v>
      </c>
      <c r="BA13" s="37">
        <f t="shared" si="13"/>
        <v>0</v>
      </c>
      <c r="BB13" s="2">
        <f t="shared" si="14"/>
        <v>6</v>
      </c>
    </row>
    <row r="14" ht="30.0" customHeight="1">
      <c r="A14" s="20" t="s">
        <v>31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34" t="s">
        <v>29</v>
      </c>
      <c r="P14" s="23"/>
      <c r="Q14" s="23"/>
      <c r="R14" s="23"/>
      <c r="S14" s="23"/>
      <c r="T14" s="23"/>
      <c r="U14" s="24" t="s">
        <v>1</v>
      </c>
      <c r="V14" s="23"/>
      <c r="W14" s="24" t="s">
        <v>20</v>
      </c>
      <c r="X14" s="36" t="s">
        <v>20</v>
      </c>
      <c r="Y14" s="23"/>
      <c r="Z14" s="23"/>
      <c r="AA14" s="23"/>
      <c r="AB14" s="23"/>
      <c r="AC14" s="23"/>
      <c r="AD14" s="23"/>
      <c r="AE14" s="23"/>
      <c r="AF14" s="23"/>
      <c r="AG14" s="24" t="s">
        <v>1</v>
      </c>
      <c r="AH14" s="23"/>
      <c r="AI14" s="36" t="s">
        <v>1</v>
      </c>
      <c r="AJ14" s="23"/>
      <c r="AK14" s="23"/>
      <c r="AL14" s="23"/>
      <c r="AM14" s="24" t="s">
        <v>20</v>
      </c>
      <c r="AN14" s="33">
        <f t="shared" si="1"/>
        <v>3</v>
      </c>
      <c r="AO14" s="33">
        <f t="shared" si="2"/>
        <v>3</v>
      </c>
      <c r="AP14" s="33">
        <f t="shared" si="3"/>
        <v>0</v>
      </c>
      <c r="AQ14" s="33">
        <f t="shared" si="4"/>
        <v>0</v>
      </c>
      <c r="AR14" s="33">
        <f t="shared" si="5"/>
        <v>0</v>
      </c>
      <c r="AS14" s="25">
        <f t="shared" si="6"/>
        <v>0</v>
      </c>
      <c r="AT14" s="25">
        <f t="shared" si="7"/>
        <v>0</v>
      </c>
      <c r="AU14" s="25">
        <f t="shared" si="8"/>
        <v>0</v>
      </c>
      <c r="AV14" s="33">
        <f t="shared" si="9"/>
        <v>0</v>
      </c>
      <c r="AW14" s="33">
        <f t="shared" si="10"/>
        <v>0</v>
      </c>
      <c r="AX14" s="33">
        <f t="shared" si="11"/>
        <v>0</v>
      </c>
      <c r="AY14" s="25">
        <f t="shared" si="12"/>
        <v>0</v>
      </c>
      <c r="AZ14" s="33">
        <f t="shared" si="15"/>
        <v>0</v>
      </c>
      <c r="BA14" s="33">
        <f t="shared" si="13"/>
        <v>0</v>
      </c>
      <c r="BB14" s="2">
        <f t="shared" si="14"/>
        <v>6</v>
      </c>
    </row>
    <row r="15" ht="30.0" customHeight="1">
      <c r="A15" s="26" t="s">
        <v>32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4" t="s">
        <v>29</v>
      </c>
      <c r="P15" s="29"/>
      <c r="Q15" s="29"/>
      <c r="R15" s="29"/>
      <c r="S15" s="29"/>
      <c r="T15" s="29"/>
      <c r="U15" s="30" t="s">
        <v>1</v>
      </c>
      <c r="V15" s="29"/>
      <c r="W15" s="30" t="s">
        <v>20</v>
      </c>
      <c r="X15" s="36" t="s">
        <v>20</v>
      </c>
      <c r="Y15" s="29"/>
      <c r="Z15" s="29"/>
      <c r="AA15" s="29"/>
      <c r="AB15" s="29"/>
      <c r="AC15" s="29"/>
      <c r="AD15" s="29"/>
      <c r="AE15" s="29"/>
      <c r="AF15" s="29"/>
      <c r="AG15" s="30" t="s">
        <v>1</v>
      </c>
      <c r="AH15" s="29"/>
      <c r="AI15" s="36" t="s">
        <v>1</v>
      </c>
      <c r="AJ15" s="29"/>
      <c r="AK15" s="29"/>
      <c r="AL15" s="29"/>
      <c r="AM15" s="30" t="s">
        <v>20</v>
      </c>
      <c r="AN15" s="37">
        <f t="shared" si="1"/>
        <v>3</v>
      </c>
      <c r="AO15" s="37">
        <f t="shared" si="2"/>
        <v>3</v>
      </c>
      <c r="AP15" s="37">
        <f t="shared" si="3"/>
        <v>0</v>
      </c>
      <c r="AQ15" s="37">
        <f t="shared" si="4"/>
        <v>0</v>
      </c>
      <c r="AR15" s="37">
        <f t="shared" si="5"/>
        <v>0</v>
      </c>
      <c r="AS15" s="32">
        <f t="shared" si="6"/>
        <v>0</v>
      </c>
      <c r="AT15" s="32">
        <f t="shared" si="7"/>
        <v>0</v>
      </c>
      <c r="AU15" s="32">
        <f t="shared" si="8"/>
        <v>0</v>
      </c>
      <c r="AV15" s="38">
        <f t="shared" si="9"/>
        <v>0</v>
      </c>
      <c r="AW15" s="37">
        <f t="shared" si="10"/>
        <v>0</v>
      </c>
      <c r="AX15" s="37">
        <f t="shared" si="11"/>
        <v>0</v>
      </c>
      <c r="AY15" s="25">
        <f t="shared" si="12"/>
        <v>0</v>
      </c>
      <c r="AZ15" s="33">
        <f t="shared" si="15"/>
        <v>0</v>
      </c>
      <c r="BA15" s="37">
        <f t="shared" si="13"/>
        <v>0</v>
      </c>
      <c r="BB15" s="2">
        <f t="shared" si="14"/>
        <v>6</v>
      </c>
    </row>
    <row r="16" ht="30.0" customHeight="1">
      <c r="A16" s="20" t="s">
        <v>33</v>
      </c>
      <c r="B16" s="23"/>
      <c r="C16" s="23"/>
      <c r="D16" s="23"/>
      <c r="E16" s="23"/>
      <c r="F16" s="23"/>
      <c r="G16" s="23"/>
      <c r="H16" s="23"/>
      <c r="I16" s="23"/>
      <c r="J16" s="24"/>
      <c r="K16" s="23"/>
      <c r="L16" s="24" t="s">
        <v>1</v>
      </c>
      <c r="M16" s="23"/>
      <c r="N16" s="23"/>
      <c r="O16" s="34" t="s">
        <v>29</v>
      </c>
      <c r="P16" s="23"/>
      <c r="Q16" s="23"/>
      <c r="R16" s="23"/>
      <c r="S16" s="23"/>
      <c r="T16" s="23"/>
      <c r="U16" s="24" t="s">
        <v>34</v>
      </c>
      <c r="V16" s="23"/>
      <c r="W16" s="23"/>
      <c r="X16" s="36" t="s">
        <v>20</v>
      </c>
      <c r="Y16" s="23"/>
      <c r="Z16" s="23"/>
      <c r="AA16" s="24" t="s">
        <v>20</v>
      </c>
      <c r="AB16" s="34" t="s">
        <v>29</v>
      </c>
      <c r="AC16" s="23"/>
      <c r="AD16" s="23"/>
      <c r="AE16" s="23"/>
      <c r="AF16" s="23"/>
      <c r="AG16" s="24" t="s">
        <v>35</v>
      </c>
      <c r="AH16" s="23"/>
      <c r="AI16" s="36" t="s">
        <v>1</v>
      </c>
      <c r="AJ16" s="23"/>
      <c r="AK16" s="23"/>
      <c r="AL16" s="24" t="s">
        <v>1</v>
      </c>
      <c r="AM16" s="24" t="s">
        <v>20</v>
      </c>
      <c r="AN16" s="33">
        <f t="shared" si="1"/>
        <v>3</v>
      </c>
      <c r="AO16" s="33">
        <f t="shared" si="2"/>
        <v>3</v>
      </c>
      <c r="AP16" s="33">
        <f t="shared" si="3"/>
        <v>0</v>
      </c>
      <c r="AQ16" s="33">
        <f t="shared" si="4"/>
        <v>0</v>
      </c>
      <c r="AR16" s="33">
        <f t="shared" si="5"/>
        <v>0</v>
      </c>
      <c r="AS16" s="25">
        <f t="shared" si="6"/>
        <v>1</v>
      </c>
      <c r="AT16" s="25">
        <f t="shared" si="7"/>
        <v>0</v>
      </c>
      <c r="AU16" s="25">
        <f t="shared" si="8"/>
        <v>1</v>
      </c>
      <c r="AV16" s="33">
        <f t="shared" si="9"/>
        <v>0</v>
      </c>
      <c r="AW16" s="33">
        <f t="shared" si="10"/>
        <v>0</v>
      </c>
      <c r="AX16" s="33">
        <f t="shared" si="11"/>
        <v>0</v>
      </c>
      <c r="AY16" s="25">
        <f t="shared" si="12"/>
        <v>0</v>
      </c>
      <c r="AZ16" s="33">
        <f t="shared" si="15"/>
        <v>0</v>
      </c>
      <c r="BA16" s="33">
        <f t="shared" si="13"/>
        <v>0</v>
      </c>
      <c r="BB16" s="2">
        <f t="shared" si="14"/>
        <v>8</v>
      </c>
    </row>
    <row r="17" ht="30.0" customHeight="1">
      <c r="A17" s="26" t="s">
        <v>36</v>
      </c>
      <c r="B17" s="29"/>
      <c r="C17" s="39"/>
      <c r="D17" s="39"/>
      <c r="E17" s="29"/>
      <c r="F17" s="30"/>
      <c r="G17" s="29"/>
      <c r="H17" s="29"/>
      <c r="I17" s="29"/>
      <c r="J17" s="30"/>
      <c r="K17" s="29"/>
      <c r="L17" s="30" t="s">
        <v>1</v>
      </c>
      <c r="M17" s="29"/>
      <c r="N17" s="29"/>
      <c r="O17" s="34" t="s">
        <v>29</v>
      </c>
      <c r="P17" s="29"/>
      <c r="Q17" s="29"/>
      <c r="R17" s="29"/>
      <c r="S17" s="30"/>
      <c r="T17" s="30"/>
      <c r="U17" s="30" t="s">
        <v>34</v>
      </c>
      <c r="V17" s="29"/>
      <c r="W17" s="30"/>
      <c r="X17" s="36" t="s">
        <v>20</v>
      </c>
      <c r="Y17" s="29"/>
      <c r="Z17" s="30"/>
      <c r="AA17" s="30" t="s">
        <v>20</v>
      </c>
      <c r="AB17" s="34" t="s">
        <v>29</v>
      </c>
      <c r="AC17" s="29"/>
      <c r="AD17" s="29"/>
      <c r="AE17" s="29"/>
      <c r="AF17" s="29"/>
      <c r="AG17" s="29"/>
      <c r="AH17" s="30" t="s">
        <v>35</v>
      </c>
      <c r="AI17" s="36" t="s">
        <v>1</v>
      </c>
      <c r="AJ17" s="30" t="s">
        <v>3</v>
      </c>
      <c r="AK17" s="30" t="s">
        <v>1</v>
      </c>
      <c r="AL17" s="30" t="s">
        <v>20</v>
      </c>
      <c r="AM17" s="30"/>
      <c r="AN17" s="37">
        <f t="shared" si="1"/>
        <v>3</v>
      </c>
      <c r="AO17" s="37">
        <f t="shared" si="2"/>
        <v>3</v>
      </c>
      <c r="AP17" s="37">
        <f t="shared" si="3"/>
        <v>1</v>
      </c>
      <c r="AQ17" s="37">
        <f t="shared" si="4"/>
        <v>0</v>
      </c>
      <c r="AR17" s="37">
        <f t="shared" si="5"/>
        <v>0</v>
      </c>
      <c r="AS17" s="32">
        <f t="shared" si="6"/>
        <v>1</v>
      </c>
      <c r="AT17" s="32">
        <f t="shared" si="7"/>
        <v>0</v>
      </c>
      <c r="AU17" s="32">
        <f t="shared" si="8"/>
        <v>1</v>
      </c>
      <c r="AV17" s="38">
        <f t="shared" si="9"/>
        <v>0</v>
      </c>
      <c r="AW17" s="40">
        <f t="shared" si="10"/>
        <v>0</v>
      </c>
      <c r="AX17" s="37">
        <f t="shared" si="11"/>
        <v>0</v>
      </c>
      <c r="AY17" s="25">
        <f t="shared" si="12"/>
        <v>0</v>
      </c>
      <c r="AZ17" s="33">
        <f t="shared" si="15"/>
        <v>0</v>
      </c>
      <c r="BA17" s="37">
        <f t="shared" si="13"/>
        <v>0</v>
      </c>
      <c r="BB17" s="2">
        <f t="shared" si="14"/>
        <v>9</v>
      </c>
    </row>
    <row r="18" ht="30.0" customHeight="1">
      <c r="A18" s="41" t="s">
        <v>37</v>
      </c>
      <c r="B18" s="42"/>
      <c r="C18" s="43"/>
      <c r="D18" s="43"/>
      <c r="E18" s="23"/>
      <c r="F18" s="23"/>
      <c r="G18" s="23"/>
      <c r="H18" s="24" t="s">
        <v>38</v>
      </c>
      <c r="I18" s="23"/>
      <c r="J18" s="23"/>
      <c r="K18" s="23"/>
      <c r="L18" s="23"/>
      <c r="M18" s="23"/>
      <c r="N18" s="23"/>
      <c r="O18" s="34" t="s">
        <v>29</v>
      </c>
      <c r="P18" s="23"/>
      <c r="Q18" s="23"/>
      <c r="R18" s="23"/>
      <c r="S18" s="23"/>
      <c r="T18" s="24" t="s">
        <v>1</v>
      </c>
      <c r="U18" s="23"/>
      <c r="V18" s="23"/>
      <c r="W18" s="23"/>
      <c r="X18" s="36" t="s">
        <v>20</v>
      </c>
      <c r="Y18" s="23"/>
      <c r="Z18" s="23"/>
      <c r="AA18" s="24" t="s">
        <v>20</v>
      </c>
      <c r="AB18" s="34" t="s">
        <v>29</v>
      </c>
      <c r="AC18" s="23"/>
      <c r="AD18" s="23"/>
      <c r="AE18" s="23"/>
      <c r="AF18" s="23"/>
      <c r="AG18" s="24" t="s">
        <v>35</v>
      </c>
      <c r="AH18" s="23"/>
      <c r="AI18" s="36" t="s">
        <v>1</v>
      </c>
      <c r="AJ18" s="23"/>
      <c r="AK18" s="23"/>
      <c r="AL18" s="24" t="s">
        <v>20</v>
      </c>
      <c r="AM18" s="23"/>
      <c r="AN18" s="33">
        <f t="shared" si="1"/>
        <v>2</v>
      </c>
      <c r="AO18" s="33">
        <f t="shared" si="2"/>
        <v>3</v>
      </c>
      <c r="AP18" s="33">
        <f t="shared" si="3"/>
        <v>0</v>
      </c>
      <c r="AQ18" s="33">
        <f t="shared" si="4"/>
        <v>0</v>
      </c>
      <c r="AR18" s="33">
        <f t="shared" si="5"/>
        <v>0</v>
      </c>
      <c r="AS18" s="25">
        <f t="shared" si="6"/>
        <v>1</v>
      </c>
      <c r="AT18" s="25">
        <f t="shared" si="7"/>
        <v>1</v>
      </c>
      <c r="AU18" s="25">
        <f t="shared" si="8"/>
        <v>0</v>
      </c>
      <c r="AV18" s="33">
        <f t="shared" si="9"/>
        <v>0</v>
      </c>
      <c r="AW18" s="33">
        <f t="shared" si="10"/>
        <v>0</v>
      </c>
      <c r="AX18" s="33">
        <f t="shared" si="11"/>
        <v>0</v>
      </c>
      <c r="AY18" s="25">
        <f t="shared" si="12"/>
        <v>0</v>
      </c>
      <c r="AZ18" s="33">
        <f t="shared" si="15"/>
        <v>0</v>
      </c>
      <c r="BA18" s="33">
        <f t="shared" si="13"/>
        <v>0</v>
      </c>
      <c r="BB18" s="2">
        <f t="shared" si="14"/>
        <v>7</v>
      </c>
    </row>
    <row r="19" ht="30.0" customHeight="1">
      <c r="A19" s="44" t="s">
        <v>39</v>
      </c>
      <c r="B19" s="45"/>
      <c r="C19" s="29"/>
      <c r="D19" s="46"/>
      <c r="E19" s="29"/>
      <c r="F19" s="29"/>
      <c r="G19" s="29"/>
      <c r="H19" s="29"/>
      <c r="I19" s="29"/>
      <c r="J19" s="29"/>
      <c r="K19" s="30" t="s">
        <v>35</v>
      </c>
      <c r="L19" s="36" t="s">
        <v>1</v>
      </c>
      <c r="M19" s="29"/>
      <c r="N19" s="30" t="s">
        <v>20</v>
      </c>
      <c r="O19" s="29"/>
      <c r="P19" s="29"/>
      <c r="Q19" s="29"/>
      <c r="R19" s="36" t="s">
        <v>20</v>
      </c>
      <c r="S19" s="29"/>
      <c r="T19" s="29"/>
      <c r="U19" s="29"/>
      <c r="V19" s="34" t="s">
        <v>29</v>
      </c>
      <c r="W19" s="29"/>
      <c r="X19" s="34" t="s">
        <v>29</v>
      </c>
      <c r="Y19" s="30" t="s">
        <v>1</v>
      </c>
      <c r="Z19" s="30" t="s">
        <v>20</v>
      </c>
      <c r="AA19" s="29"/>
      <c r="AB19" s="30" t="s">
        <v>35</v>
      </c>
      <c r="AC19" s="29"/>
      <c r="AD19" s="29"/>
      <c r="AE19" s="30"/>
      <c r="AF19" s="30" t="s">
        <v>1</v>
      </c>
      <c r="AG19" s="29"/>
      <c r="AH19" s="29"/>
      <c r="AI19" s="29"/>
      <c r="AJ19" s="30" t="s">
        <v>34</v>
      </c>
      <c r="AK19" s="30" t="s">
        <v>3</v>
      </c>
      <c r="AL19" s="30" t="s">
        <v>1</v>
      </c>
      <c r="AM19" s="30" t="s">
        <v>20</v>
      </c>
      <c r="AN19" s="37">
        <f t="shared" si="1"/>
        <v>4</v>
      </c>
      <c r="AO19" s="37">
        <f t="shared" si="2"/>
        <v>4</v>
      </c>
      <c r="AP19" s="37">
        <f t="shared" si="3"/>
        <v>1</v>
      </c>
      <c r="AQ19" s="37">
        <f t="shared" si="4"/>
        <v>0</v>
      </c>
      <c r="AR19" s="37">
        <f t="shared" si="5"/>
        <v>0</v>
      </c>
      <c r="AS19" s="32">
        <f t="shared" si="6"/>
        <v>2</v>
      </c>
      <c r="AT19" s="32">
        <f t="shared" si="7"/>
        <v>0</v>
      </c>
      <c r="AU19" s="32">
        <f t="shared" si="8"/>
        <v>1</v>
      </c>
      <c r="AV19" s="38">
        <f t="shared" si="9"/>
        <v>0</v>
      </c>
      <c r="AW19" s="37">
        <f t="shared" si="10"/>
        <v>0</v>
      </c>
      <c r="AX19" s="37">
        <f t="shared" si="11"/>
        <v>0</v>
      </c>
      <c r="AY19" s="25">
        <f t="shared" si="12"/>
        <v>0</v>
      </c>
      <c r="AZ19" s="33">
        <f t="shared" si="15"/>
        <v>0</v>
      </c>
      <c r="BA19" s="37">
        <f t="shared" si="13"/>
        <v>0</v>
      </c>
      <c r="BB19" s="2">
        <f t="shared" si="14"/>
        <v>12</v>
      </c>
    </row>
    <row r="20" ht="30.0" customHeight="1">
      <c r="A20" s="41" t="s">
        <v>40</v>
      </c>
      <c r="B20" s="42"/>
      <c r="C20" s="23"/>
      <c r="D20" s="43"/>
      <c r="E20" s="23"/>
      <c r="F20" s="23"/>
      <c r="G20" s="23"/>
      <c r="H20" s="23"/>
      <c r="I20" s="23"/>
      <c r="J20" s="23"/>
      <c r="K20" s="24" t="s">
        <v>35</v>
      </c>
      <c r="L20" s="36" t="s">
        <v>1</v>
      </c>
      <c r="M20" s="23"/>
      <c r="N20" s="24" t="s">
        <v>20</v>
      </c>
      <c r="O20" s="23"/>
      <c r="P20" s="23"/>
      <c r="Q20" s="23"/>
      <c r="R20" s="36" t="s">
        <v>20</v>
      </c>
      <c r="S20" s="23"/>
      <c r="T20" s="23"/>
      <c r="U20" s="23"/>
      <c r="V20" s="34" t="s">
        <v>29</v>
      </c>
      <c r="W20" s="23"/>
      <c r="X20" s="34" t="s">
        <v>29</v>
      </c>
      <c r="Y20" s="24"/>
      <c r="Z20" s="24" t="s">
        <v>20</v>
      </c>
      <c r="AA20" s="23"/>
      <c r="AB20" s="24" t="s">
        <v>35</v>
      </c>
      <c r="AC20" s="23"/>
      <c r="AD20" s="23"/>
      <c r="AE20" s="24"/>
      <c r="AF20" s="24" t="s">
        <v>1</v>
      </c>
      <c r="AG20" s="23"/>
      <c r="AH20" s="23"/>
      <c r="AI20" s="23"/>
      <c r="AJ20" s="24" t="s">
        <v>34</v>
      </c>
      <c r="AK20" s="24" t="s">
        <v>3</v>
      </c>
      <c r="AL20" s="24" t="s">
        <v>1</v>
      </c>
      <c r="AM20" s="24" t="s">
        <v>20</v>
      </c>
      <c r="AN20" s="33">
        <f t="shared" si="1"/>
        <v>3</v>
      </c>
      <c r="AO20" s="33">
        <f t="shared" si="2"/>
        <v>4</v>
      </c>
      <c r="AP20" s="33">
        <f t="shared" si="3"/>
        <v>1</v>
      </c>
      <c r="AQ20" s="33">
        <f t="shared" si="4"/>
        <v>0</v>
      </c>
      <c r="AR20" s="33">
        <f t="shared" si="5"/>
        <v>0</v>
      </c>
      <c r="AS20" s="25">
        <f t="shared" si="6"/>
        <v>2</v>
      </c>
      <c r="AT20" s="25">
        <f t="shared" si="7"/>
        <v>0</v>
      </c>
      <c r="AU20" s="25">
        <f t="shared" si="8"/>
        <v>1</v>
      </c>
      <c r="AV20" s="33">
        <f t="shared" si="9"/>
        <v>0</v>
      </c>
      <c r="AW20" s="33">
        <f t="shared" si="10"/>
        <v>0</v>
      </c>
      <c r="AX20" s="33">
        <f t="shared" si="11"/>
        <v>0</v>
      </c>
      <c r="AY20" s="25">
        <f t="shared" si="12"/>
        <v>0</v>
      </c>
      <c r="AZ20" s="33">
        <f t="shared" si="15"/>
        <v>0</v>
      </c>
      <c r="BA20" s="33">
        <f t="shared" si="13"/>
        <v>0</v>
      </c>
      <c r="BB20" s="2">
        <f t="shared" si="14"/>
        <v>11</v>
      </c>
    </row>
    <row r="21" ht="30.0" customHeight="1">
      <c r="A21" s="44" t="s">
        <v>41</v>
      </c>
      <c r="B21" s="45"/>
      <c r="C21" s="46"/>
      <c r="D21" s="47"/>
      <c r="E21" s="29"/>
      <c r="F21" s="29"/>
      <c r="G21" s="29"/>
      <c r="H21" s="29"/>
      <c r="I21" s="29"/>
      <c r="J21" s="29"/>
      <c r="K21" s="30" t="s">
        <v>35</v>
      </c>
      <c r="L21" s="36" t="s">
        <v>1</v>
      </c>
      <c r="M21" s="29"/>
      <c r="N21" s="29"/>
      <c r="O21" s="29"/>
      <c r="P21" s="30" t="s">
        <v>34</v>
      </c>
      <c r="Q21" s="29"/>
      <c r="R21" s="36" t="s">
        <v>20</v>
      </c>
      <c r="S21" s="29"/>
      <c r="T21" s="29"/>
      <c r="U21" s="29"/>
      <c r="V21" s="34" t="s">
        <v>29</v>
      </c>
      <c r="W21" s="29"/>
      <c r="X21" s="34" t="s">
        <v>29</v>
      </c>
      <c r="Y21" s="29"/>
      <c r="Z21" s="30" t="s">
        <v>20</v>
      </c>
      <c r="AA21" s="29"/>
      <c r="AB21" s="30" t="s">
        <v>35</v>
      </c>
      <c r="AC21" s="29"/>
      <c r="AD21" s="29"/>
      <c r="AE21" s="48"/>
      <c r="AF21" s="48"/>
      <c r="AG21" s="29"/>
      <c r="AH21" s="30" t="s">
        <v>1</v>
      </c>
      <c r="AI21" s="29"/>
      <c r="AJ21" s="29"/>
      <c r="AK21" s="30" t="s">
        <v>3</v>
      </c>
      <c r="AL21" s="30" t="s">
        <v>1</v>
      </c>
      <c r="AM21" s="30" t="s">
        <v>20</v>
      </c>
      <c r="AN21" s="37">
        <f t="shared" si="1"/>
        <v>3</v>
      </c>
      <c r="AO21" s="37">
        <f t="shared" si="2"/>
        <v>3</v>
      </c>
      <c r="AP21" s="37">
        <f t="shared" si="3"/>
        <v>1</v>
      </c>
      <c r="AQ21" s="37">
        <f t="shared" si="4"/>
        <v>0</v>
      </c>
      <c r="AR21" s="37">
        <f t="shared" si="5"/>
        <v>0</v>
      </c>
      <c r="AS21" s="32">
        <f t="shared" si="6"/>
        <v>2</v>
      </c>
      <c r="AT21" s="32">
        <f t="shared" si="7"/>
        <v>0</v>
      </c>
      <c r="AU21" s="32">
        <f t="shared" si="8"/>
        <v>1</v>
      </c>
      <c r="AV21" s="38">
        <f t="shared" si="9"/>
        <v>0</v>
      </c>
      <c r="AW21" s="37">
        <f t="shared" si="10"/>
        <v>0</v>
      </c>
      <c r="AX21" s="37">
        <f t="shared" si="11"/>
        <v>0</v>
      </c>
      <c r="AY21" s="25">
        <f t="shared" si="12"/>
        <v>0</v>
      </c>
      <c r="AZ21" s="33">
        <f t="shared" si="15"/>
        <v>0</v>
      </c>
      <c r="BA21" s="37">
        <f t="shared" si="13"/>
        <v>0</v>
      </c>
      <c r="BB21" s="2">
        <f t="shared" si="14"/>
        <v>10</v>
      </c>
    </row>
    <row r="22" ht="30.0" customHeight="1">
      <c r="A22" s="41" t="s">
        <v>42</v>
      </c>
      <c r="B22" s="42"/>
      <c r="C22" s="43"/>
      <c r="D22" s="43"/>
      <c r="E22" s="23"/>
      <c r="F22" s="23"/>
      <c r="G22" s="23"/>
      <c r="H22" s="23"/>
      <c r="I22" s="23"/>
      <c r="J22" s="23"/>
      <c r="K22" s="23"/>
      <c r="L22" s="36" t="s">
        <v>1</v>
      </c>
      <c r="M22" s="23"/>
      <c r="N22" s="24" t="s">
        <v>35</v>
      </c>
      <c r="O22" s="23"/>
      <c r="P22" s="24" t="s">
        <v>34</v>
      </c>
      <c r="Q22" s="23"/>
      <c r="R22" s="36" t="s">
        <v>20</v>
      </c>
      <c r="S22" s="23"/>
      <c r="T22" s="23"/>
      <c r="U22" s="23"/>
      <c r="V22" s="34" t="s">
        <v>29</v>
      </c>
      <c r="W22" s="23"/>
      <c r="X22" s="34" t="s">
        <v>29</v>
      </c>
      <c r="Y22" s="23"/>
      <c r="Z22" s="24" t="s">
        <v>20</v>
      </c>
      <c r="AA22" s="23"/>
      <c r="AB22" s="23"/>
      <c r="AC22" s="23"/>
      <c r="AD22" s="23"/>
      <c r="AE22" s="24"/>
      <c r="AF22" s="24" t="s">
        <v>35</v>
      </c>
      <c r="AG22" s="24" t="s">
        <v>1</v>
      </c>
      <c r="AH22" s="24" t="s">
        <v>3</v>
      </c>
      <c r="AI22" s="23"/>
      <c r="AJ22" s="23"/>
      <c r="AK22" s="24" t="s">
        <v>1</v>
      </c>
      <c r="AL22" s="23"/>
      <c r="AM22" s="24" t="s">
        <v>20</v>
      </c>
      <c r="AN22" s="33">
        <f t="shared" si="1"/>
        <v>3</v>
      </c>
      <c r="AO22" s="33">
        <f t="shared" si="2"/>
        <v>3</v>
      </c>
      <c r="AP22" s="33">
        <f t="shared" si="3"/>
        <v>1</v>
      </c>
      <c r="AQ22" s="33">
        <f t="shared" si="4"/>
        <v>0</v>
      </c>
      <c r="AR22" s="33">
        <f t="shared" si="5"/>
        <v>0</v>
      </c>
      <c r="AS22" s="25">
        <f t="shared" si="6"/>
        <v>2</v>
      </c>
      <c r="AT22" s="25">
        <f t="shared" si="7"/>
        <v>0</v>
      </c>
      <c r="AU22" s="25">
        <f t="shared" si="8"/>
        <v>1</v>
      </c>
      <c r="AV22" s="33">
        <f t="shared" si="9"/>
        <v>0</v>
      </c>
      <c r="AW22" s="33">
        <f t="shared" si="10"/>
        <v>0</v>
      </c>
      <c r="AX22" s="33">
        <f t="shared" si="11"/>
        <v>0</v>
      </c>
      <c r="AY22" s="25">
        <f t="shared" si="12"/>
        <v>0</v>
      </c>
      <c r="AZ22" s="33">
        <f t="shared" si="15"/>
        <v>0</v>
      </c>
      <c r="BA22" s="33">
        <f t="shared" si="13"/>
        <v>0</v>
      </c>
      <c r="BB22" s="2">
        <f t="shared" si="14"/>
        <v>10</v>
      </c>
    </row>
    <row r="23" ht="30.0" customHeight="1">
      <c r="A23" s="49" t="s">
        <v>43</v>
      </c>
      <c r="B23" s="45"/>
      <c r="C23" s="46"/>
      <c r="D23" s="46"/>
      <c r="E23" s="29"/>
      <c r="F23" s="29"/>
      <c r="G23" s="29"/>
      <c r="H23" s="29"/>
      <c r="I23" s="29"/>
      <c r="J23" s="29"/>
      <c r="K23" s="29"/>
      <c r="L23" s="36" t="s">
        <v>1</v>
      </c>
      <c r="M23" s="29"/>
      <c r="N23" s="30" t="s">
        <v>34</v>
      </c>
      <c r="O23" s="29"/>
      <c r="P23" s="30"/>
      <c r="Q23" s="29"/>
      <c r="R23" s="36" t="s">
        <v>20</v>
      </c>
      <c r="S23" s="29"/>
      <c r="T23" s="30"/>
      <c r="U23" s="30" t="s">
        <v>35</v>
      </c>
      <c r="V23" s="34" t="s">
        <v>29</v>
      </c>
      <c r="W23" s="29"/>
      <c r="X23" s="34" t="s">
        <v>29</v>
      </c>
      <c r="Y23" s="30" t="s">
        <v>38</v>
      </c>
      <c r="Z23" s="29"/>
      <c r="AA23" s="29"/>
      <c r="AB23" s="30" t="s">
        <v>44</v>
      </c>
      <c r="AC23" s="30" t="s">
        <v>10</v>
      </c>
      <c r="AD23" s="30" t="s">
        <v>5</v>
      </c>
      <c r="AE23" s="30" t="s">
        <v>9</v>
      </c>
      <c r="AF23" s="30" t="s">
        <v>34</v>
      </c>
      <c r="AG23" s="30" t="s">
        <v>1</v>
      </c>
      <c r="AH23" s="29"/>
      <c r="AI23" s="30" t="s">
        <v>4</v>
      </c>
      <c r="AJ23" s="30" t="s">
        <v>5</v>
      </c>
      <c r="AK23" s="29"/>
      <c r="AL23" s="29"/>
      <c r="AM23" s="30" t="s">
        <v>1</v>
      </c>
      <c r="AN23" s="37">
        <f t="shared" si="1"/>
        <v>3</v>
      </c>
      <c r="AO23" s="37">
        <f t="shared" si="2"/>
        <v>1</v>
      </c>
      <c r="AP23" s="37">
        <f t="shared" si="3"/>
        <v>0</v>
      </c>
      <c r="AQ23" s="37">
        <f t="shared" si="4"/>
        <v>1</v>
      </c>
      <c r="AR23" s="37">
        <f t="shared" si="5"/>
        <v>2</v>
      </c>
      <c r="AS23" s="32">
        <f t="shared" si="6"/>
        <v>1</v>
      </c>
      <c r="AT23" s="32">
        <f t="shared" si="7"/>
        <v>1</v>
      </c>
      <c r="AU23" s="32">
        <f t="shared" si="8"/>
        <v>2</v>
      </c>
      <c r="AV23" s="38">
        <f t="shared" si="9"/>
        <v>1</v>
      </c>
      <c r="AW23" s="37">
        <f t="shared" si="10"/>
        <v>1</v>
      </c>
      <c r="AX23" s="37">
        <f t="shared" si="11"/>
        <v>0</v>
      </c>
      <c r="AY23" s="25">
        <f t="shared" si="12"/>
        <v>0</v>
      </c>
      <c r="AZ23" s="33">
        <f t="shared" si="15"/>
        <v>0</v>
      </c>
      <c r="BA23" s="37">
        <f t="shared" si="13"/>
        <v>0</v>
      </c>
      <c r="BB23" s="2">
        <f t="shared" si="14"/>
        <v>13</v>
      </c>
    </row>
    <row r="24" ht="30.0" customHeight="1">
      <c r="A24" s="50" t="s">
        <v>45</v>
      </c>
      <c r="B24" s="24" t="s">
        <v>35</v>
      </c>
      <c r="C24" s="43"/>
      <c r="D24" s="43"/>
      <c r="E24" s="23"/>
      <c r="F24" s="23"/>
      <c r="G24" s="23"/>
      <c r="H24" s="23"/>
      <c r="I24" s="23"/>
      <c r="J24" s="23"/>
      <c r="K24" s="23"/>
      <c r="L24" s="36" t="s">
        <v>1</v>
      </c>
      <c r="M24" s="23"/>
      <c r="N24" s="23"/>
      <c r="O24" s="24" t="s">
        <v>34</v>
      </c>
      <c r="P24" s="24"/>
      <c r="Q24" s="23"/>
      <c r="R24" s="36" t="s">
        <v>20</v>
      </c>
      <c r="S24" s="23"/>
      <c r="T24" s="23"/>
      <c r="U24" s="23"/>
      <c r="V24" s="34" t="s">
        <v>29</v>
      </c>
      <c r="W24" s="24" t="s">
        <v>1</v>
      </c>
      <c r="X24" s="34" t="s">
        <v>29</v>
      </c>
      <c r="Y24" s="23"/>
      <c r="Z24" s="24" t="s">
        <v>35</v>
      </c>
      <c r="AA24" s="23"/>
      <c r="AB24" s="24" t="s">
        <v>44</v>
      </c>
      <c r="AC24" s="24" t="s">
        <v>10</v>
      </c>
      <c r="AD24" s="24" t="s">
        <v>5</v>
      </c>
      <c r="AE24" s="24" t="s">
        <v>9</v>
      </c>
      <c r="AF24" s="23"/>
      <c r="AG24" s="24" t="s">
        <v>34</v>
      </c>
      <c r="AH24" s="23"/>
      <c r="AI24" s="24" t="s">
        <v>4</v>
      </c>
      <c r="AJ24" s="24" t="s">
        <v>5</v>
      </c>
      <c r="AK24" s="24" t="s">
        <v>1</v>
      </c>
      <c r="AL24" s="24"/>
      <c r="AM24" s="24" t="s">
        <v>38</v>
      </c>
      <c r="AN24" s="51">
        <f t="shared" si="1"/>
        <v>3</v>
      </c>
      <c r="AO24" s="33">
        <f t="shared" si="2"/>
        <v>1</v>
      </c>
      <c r="AP24" s="33">
        <f t="shared" si="3"/>
        <v>0</v>
      </c>
      <c r="AQ24" s="33">
        <f t="shared" si="4"/>
        <v>1</v>
      </c>
      <c r="AR24" s="33">
        <f t="shared" si="5"/>
        <v>2</v>
      </c>
      <c r="AS24" s="25">
        <f t="shared" si="6"/>
        <v>2</v>
      </c>
      <c r="AT24" s="25">
        <f t="shared" si="7"/>
        <v>1</v>
      </c>
      <c r="AU24" s="25">
        <f t="shared" si="8"/>
        <v>2</v>
      </c>
      <c r="AV24" s="33">
        <f t="shared" si="9"/>
        <v>1</v>
      </c>
      <c r="AW24" s="33">
        <f t="shared" si="10"/>
        <v>1</v>
      </c>
      <c r="AX24" s="33">
        <f t="shared" si="11"/>
        <v>0</v>
      </c>
      <c r="AY24" s="25">
        <f t="shared" si="12"/>
        <v>0</v>
      </c>
      <c r="AZ24" s="33">
        <f t="shared" si="15"/>
        <v>0</v>
      </c>
      <c r="BA24" s="33">
        <f t="shared" si="13"/>
        <v>0</v>
      </c>
      <c r="BB24" s="2">
        <f t="shared" si="14"/>
        <v>14</v>
      </c>
    </row>
    <row r="25" ht="30.0" customHeight="1">
      <c r="A25" s="49" t="s">
        <v>46</v>
      </c>
      <c r="B25" s="45"/>
      <c r="C25" s="46"/>
      <c r="D25" s="46"/>
      <c r="E25" s="29"/>
      <c r="F25" s="29"/>
      <c r="G25" s="29"/>
      <c r="H25" s="29"/>
      <c r="I25" s="29"/>
      <c r="J25" s="29"/>
      <c r="K25" s="29"/>
      <c r="L25" s="36" t="s">
        <v>1</v>
      </c>
      <c r="M25" s="30" t="s">
        <v>34</v>
      </c>
      <c r="N25" s="30" t="s">
        <v>4</v>
      </c>
      <c r="O25" s="29"/>
      <c r="P25" s="29"/>
      <c r="Q25" s="29"/>
      <c r="R25" s="36" t="s">
        <v>20</v>
      </c>
      <c r="S25" s="29"/>
      <c r="T25" s="30" t="s">
        <v>5</v>
      </c>
      <c r="U25" s="29"/>
      <c r="V25" s="34" t="s">
        <v>29</v>
      </c>
      <c r="W25" s="30" t="s">
        <v>1</v>
      </c>
      <c r="X25" s="34" t="s">
        <v>29</v>
      </c>
      <c r="Y25" s="30" t="s">
        <v>35</v>
      </c>
      <c r="Z25" s="29"/>
      <c r="AA25" s="30" t="s">
        <v>4</v>
      </c>
      <c r="AB25" s="30" t="s">
        <v>3</v>
      </c>
      <c r="AC25" s="30" t="s">
        <v>5</v>
      </c>
      <c r="AD25" s="29"/>
      <c r="AE25" s="30" t="s">
        <v>9</v>
      </c>
      <c r="AF25" s="30"/>
      <c r="AG25" s="29"/>
      <c r="AH25" s="30" t="s">
        <v>10</v>
      </c>
      <c r="AI25" s="30" t="s">
        <v>44</v>
      </c>
      <c r="AJ25" s="30" t="s">
        <v>1</v>
      </c>
      <c r="AK25" s="30" t="s">
        <v>38</v>
      </c>
      <c r="AL25" s="29"/>
      <c r="AM25" s="29"/>
      <c r="AN25" s="37">
        <f t="shared" si="1"/>
        <v>3</v>
      </c>
      <c r="AO25" s="37">
        <f t="shared" si="2"/>
        <v>1</v>
      </c>
      <c r="AP25" s="37">
        <f t="shared" si="3"/>
        <v>1</v>
      </c>
      <c r="AQ25" s="37">
        <f t="shared" si="4"/>
        <v>2</v>
      </c>
      <c r="AR25" s="37">
        <f t="shared" si="5"/>
        <v>2</v>
      </c>
      <c r="AS25" s="32">
        <f t="shared" si="6"/>
        <v>1</v>
      </c>
      <c r="AT25" s="32">
        <f t="shared" si="7"/>
        <v>1</v>
      </c>
      <c r="AU25" s="32">
        <f t="shared" si="8"/>
        <v>1</v>
      </c>
      <c r="AV25" s="38">
        <f t="shared" si="9"/>
        <v>1</v>
      </c>
      <c r="AW25" s="37">
        <f t="shared" si="10"/>
        <v>1</v>
      </c>
      <c r="AX25" s="37">
        <f t="shared" si="11"/>
        <v>0</v>
      </c>
      <c r="AY25" s="25">
        <f t="shared" si="12"/>
        <v>0</v>
      </c>
      <c r="AZ25" s="33">
        <f t="shared" si="15"/>
        <v>0</v>
      </c>
      <c r="BA25" s="37">
        <f t="shared" si="13"/>
        <v>0</v>
      </c>
      <c r="BB25" s="2">
        <f t="shared" si="14"/>
        <v>14</v>
      </c>
    </row>
    <row r="26" ht="30.0" customHeight="1">
      <c r="A26" s="41" t="s">
        <v>47</v>
      </c>
      <c r="B26" s="42"/>
      <c r="C26" s="43"/>
      <c r="D26" s="43"/>
      <c r="E26" s="23"/>
      <c r="F26" s="23"/>
      <c r="G26" s="23"/>
      <c r="H26" s="23"/>
      <c r="I26" s="23"/>
      <c r="J26" s="23"/>
      <c r="K26" s="23"/>
      <c r="L26" s="36" t="s">
        <v>1</v>
      </c>
      <c r="M26" s="23"/>
      <c r="N26" s="24" t="s">
        <v>4</v>
      </c>
      <c r="O26" s="23"/>
      <c r="P26" s="23"/>
      <c r="Q26" s="23"/>
      <c r="R26" s="36" t="s">
        <v>20</v>
      </c>
      <c r="S26" s="23"/>
      <c r="T26" s="24" t="s">
        <v>5</v>
      </c>
      <c r="U26" s="23"/>
      <c r="V26" s="34" t="s">
        <v>29</v>
      </c>
      <c r="W26" s="24" t="s">
        <v>35</v>
      </c>
      <c r="X26" s="34" t="s">
        <v>29</v>
      </c>
      <c r="Y26" s="23"/>
      <c r="Z26" s="23"/>
      <c r="AA26" s="24" t="s">
        <v>4</v>
      </c>
      <c r="AB26" s="23"/>
      <c r="AC26" s="24" t="s">
        <v>5</v>
      </c>
      <c r="AD26" s="24" t="s">
        <v>10</v>
      </c>
      <c r="AE26" s="24" t="s">
        <v>9</v>
      </c>
      <c r="AF26" s="24"/>
      <c r="AG26" s="24" t="s">
        <v>1</v>
      </c>
      <c r="AH26" s="24" t="s">
        <v>38</v>
      </c>
      <c r="AI26" s="24" t="s">
        <v>44</v>
      </c>
      <c r="AJ26" s="24"/>
      <c r="AK26" s="24"/>
      <c r="AL26" s="23"/>
      <c r="AM26" s="24" t="s">
        <v>1</v>
      </c>
      <c r="AN26" s="33">
        <f t="shared" si="1"/>
        <v>3</v>
      </c>
      <c r="AO26" s="33">
        <f t="shared" si="2"/>
        <v>1</v>
      </c>
      <c r="AP26" s="33">
        <f t="shared" si="3"/>
        <v>0</v>
      </c>
      <c r="AQ26" s="33">
        <f t="shared" si="4"/>
        <v>2</v>
      </c>
      <c r="AR26" s="33">
        <f t="shared" si="5"/>
        <v>2</v>
      </c>
      <c r="AS26" s="25">
        <f t="shared" si="6"/>
        <v>1</v>
      </c>
      <c r="AT26" s="25">
        <f t="shared" si="7"/>
        <v>1</v>
      </c>
      <c r="AU26" s="25">
        <f t="shared" si="8"/>
        <v>0</v>
      </c>
      <c r="AV26" s="33">
        <f t="shared" si="9"/>
        <v>1</v>
      </c>
      <c r="AW26" s="33">
        <f t="shared" si="10"/>
        <v>1</v>
      </c>
      <c r="AX26" s="33">
        <f t="shared" si="11"/>
        <v>0</v>
      </c>
      <c r="AY26" s="25">
        <f t="shared" si="12"/>
        <v>0</v>
      </c>
      <c r="AZ26" s="33">
        <f t="shared" si="15"/>
        <v>0</v>
      </c>
      <c r="BA26" s="33">
        <f t="shared" si="13"/>
        <v>0</v>
      </c>
      <c r="BB26" s="2">
        <f t="shared" si="14"/>
        <v>12</v>
      </c>
    </row>
    <row r="27" ht="30.0" customHeight="1">
      <c r="A27" s="44" t="s">
        <v>48</v>
      </c>
      <c r="B27" s="45"/>
      <c r="C27" s="46"/>
      <c r="D27" s="46"/>
      <c r="E27" s="29"/>
      <c r="F27" s="29"/>
      <c r="G27" s="29"/>
      <c r="H27" s="29"/>
      <c r="I27" s="29"/>
      <c r="J27" s="30" t="s">
        <v>4</v>
      </c>
      <c r="K27" s="29"/>
      <c r="L27" s="36" t="s">
        <v>1</v>
      </c>
      <c r="M27" s="29"/>
      <c r="N27" s="29"/>
      <c r="O27" s="34" t="s">
        <v>29</v>
      </c>
      <c r="P27" s="29"/>
      <c r="Q27" s="29"/>
      <c r="R27" s="30" t="s">
        <v>35</v>
      </c>
      <c r="S27" s="29"/>
      <c r="T27" s="30" t="s">
        <v>34</v>
      </c>
      <c r="U27" s="29"/>
      <c r="V27" s="30" t="s">
        <v>44</v>
      </c>
      <c r="W27" s="29"/>
      <c r="X27" s="34" t="s">
        <v>29</v>
      </c>
      <c r="Y27" s="29"/>
      <c r="Z27" s="30" t="s">
        <v>3</v>
      </c>
      <c r="AA27" s="30" t="s">
        <v>1</v>
      </c>
      <c r="AB27" s="36" t="s">
        <v>20</v>
      </c>
      <c r="AC27" s="30" t="s">
        <v>10</v>
      </c>
      <c r="AD27" s="30" t="s">
        <v>5</v>
      </c>
      <c r="AE27" s="30" t="s">
        <v>9</v>
      </c>
      <c r="AF27" s="30" t="s">
        <v>49</v>
      </c>
      <c r="AG27" s="30" t="s">
        <v>1</v>
      </c>
      <c r="AH27" s="30" t="s">
        <v>35</v>
      </c>
      <c r="AI27" s="30"/>
      <c r="AJ27" s="30"/>
      <c r="AK27" s="30" t="s">
        <v>4</v>
      </c>
      <c r="AL27" s="30"/>
      <c r="AM27" s="30" t="s">
        <v>5</v>
      </c>
      <c r="AN27" s="37">
        <f t="shared" si="1"/>
        <v>3</v>
      </c>
      <c r="AO27" s="37">
        <f t="shared" si="2"/>
        <v>1</v>
      </c>
      <c r="AP27" s="37">
        <f t="shared" si="3"/>
        <v>1</v>
      </c>
      <c r="AQ27" s="37">
        <f t="shared" si="4"/>
        <v>2</v>
      </c>
      <c r="AR27" s="37">
        <f t="shared" si="5"/>
        <v>2</v>
      </c>
      <c r="AS27" s="32">
        <f t="shared" si="6"/>
        <v>2</v>
      </c>
      <c r="AT27" s="32">
        <f t="shared" si="7"/>
        <v>0</v>
      </c>
      <c r="AU27" s="32">
        <f t="shared" si="8"/>
        <v>1</v>
      </c>
      <c r="AV27" s="38">
        <f t="shared" si="9"/>
        <v>1</v>
      </c>
      <c r="AW27" s="37">
        <f t="shared" si="10"/>
        <v>1</v>
      </c>
      <c r="AX27" s="37">
        <f t="shared" si="11"/>
        <v>0</v>
      </c>
      <c r="AY27" s="25">
        <f t="shared" si="12"/>
        <v>0</v>
      </c>
      <c r="AZ27" s="33">
        <f t="shared" si="15"/>
        <v>0</v>
      </c>
      <c r="BA27" s="37">
        <f t="shared" si="13"/>
        <v>0</v>
      </c>
      <c r="BB27" s="2">
        <f t="shared" si="14"/>
        <v>14</v>
      </c>
    </row>
    <row r="28" ht="30.0" customHeight="1">
      <c r="A28" s="41" t="s">
        <v>50</v>
      </c>
      <c r="B28" s="42"/>
      <c r="C28" s="43"/>
      <c r="D28" s="43"/>
      <c r="E28" s="23"/>
      <c r="F28" s="23"/>
      <c r="G28" s="23"/>
      <c r="H28" s="23"/>
      <c r="I28" s="23"/>
      <c r="J28" s="24" t="s">
        <v>4</v>
      </c>
      <c r="K28" s="23"/>
      <c r="L28" s="36" t="s">
        <v>1</v>
      </c>
      <c r="M28" s="23"/>
      <c r="N28" s="23"/>
      <c r="O28" s="34" t="s">
        <v>29</v>
      </c>
      <c r="P28" s="23"/>
      <c r="Q28" s="23"/>
      <c r="R28" s="24" t="s">
        <v>34</v>
      </c>
      <c r="S28" s="23"/>
      <c r="T28" s="23"/>
      <c r="U28" s="23"/>
      <c r="V28" s="24" t="s">
        <v>44</v>
      </c>
      <c r="W28" s="23"/>
      <c r="X28" s="34" t="s">
        <v>29</v>
      </c>
      <c r="Y28" s="24" t="s">
        <v>35</v>
      </c>
      <c r="Z28" s="24" t="s">
        <v>1</v>
      </c>
      <c r="AA28" s="24" t="s">
        <v>3</v>
      </c>
      <c r="AB28" s="36" t="s">
        <v>20</v>
      </c>
      <c r="AC28" s="24" t="s">
        <v>10</v>
      </c>
      <c r="AD28" s="24" t="s">
        <v>5</v>
      </c>
      <c r="AE28" s="24" t="s">
        <v>9</v>
      </c>
      <c r="AF28" s="23"/>
      <c r="AG28" s="24" t="s">
        <v>49</v>
      </c>
      <c r="AH28" s="24" t="s">
        <v>1</v>
      </c>
      <c r="AI28" s="24" t="s">
        <v>35</v>
      </c>
      <c r="AJ28" s="24"/>
      <c r="AK28" s="24" t="s">
        <v>4</v>
      </c>
      <c r="AL28" s="24"/>
      <c r="AM28" s="24" t="s">
        <v>5</v>
      </c>
      <c r="AN28" s="33">
        <f t="shared" si="1"/>
        <v>3</v>
      </c>
      <c r="AO28" s="33">
        <f t="shared" si="2"/>
        <v>1</v>
      </c>
      <c r="AP28" s="33">
        <f t="shared" si="3"/>
        <v>1</v>
      </c>
      <c r="AQ28" s="33">
        <f t="shared" si="4"/>
        <v>2</v>
      </c>
      <c r="AR28" s="33">
        <f t="shared" si="5"/>
        <v>2</v>
      </c>
      <c r="AS28" s="25">
        <f t="shared" si="6"/>
        <v>2</v>
      </c>
      <c r="AT28" s="25">
        <f t="shared" si="7"/>
        <v>0</v>
      </c>
      <c r="AU28" s="25">
        <f t="shared" si="8"/>
        <v>1</v>
      </c>
      <c r="AV28" s="33">
        <f t="shared" si="9"/>
        <v>1</v>
      </c>
      <c r="AW28" s="33">
        <f t="shared" si="10"/>
        <v>1</v>
      </c>
      <c r="AX28" s="33">
        <f t="shared" si="11"/>
        <v>0</v>
      </c>
      <c r="AY28" s="25">
        <f t="shared" si="12"/>
        <v>0</v>
      </c>
      <c r="AZ28" s="33">
        <f t="shared" si="15"/>
        <v>0</v>
      </c>
      <c r="BA28" s="33">
        <f t="shared" si="13"/>
        <v>0</v>
      </c>
      <c r="BB28" s="2">
        <f t="shared" si="14"/>
        <v>14</v>
      </c>
    </row>
    <row r="29" ht="30.0" customHeight="1">
      <c r="A29" s="44" t="s">
        <v>51</v>
      </c>
      <c r="B29" s="45"/>
      <c r="C29" s="46"/>
      <c r="D29" s="46"/>
      <c r="E29" s="29"/>
      <c r="F29" s="29"/>
      <c r="G29" s="29"/>
      <c r="H29" s="29"/>
      <c r="I29" s="30" t="s">
        <v>4</v>
      </c>
      <c r="J29" s="29"/>
      <c r="K29" s="29"/>
      <c r="L29" s="36" t="s">
        <v>1</v>
      </c>
      <c r="M29" s="29"/>
      <c r="N29" s="29"/>
      <c r="O29" s="34" t="s">
        <v>29</v>
      </c>
      <c r="P29" s="29"/>
      <c r="Q29" s="29"/>
      <c r="R29" s="30" t="s">
        <v>35</v>
      </c>
      <c r="S29" s="29"/>
      <c r="T29" s="29"/>
      <c r="U29" s="29"/>
      <c r="V29" s="30" t="s">
        <v>44</v>
      </c>
      <c r="W29" s="30" t="s">
        <v>1</v>
      </c>
      <c r="X29" s="34" t="s">
        <v>29</v>
      </c>
      <c r="Y29" s="30" t="s">
        <v>34</v>
      </c>
      <c r="Z29" s="30" t="s">
        <v>3</v>
      </c>
      <c r="AA29" s="29"/>
      <c r="AB29" s="36" t="s">
        <v>20</v>
      </c>
      <c r="AC29" s="30" t="s">
        <v>10</v>
      </c>
      <c r="AD29" s="30" t="s">
        <v>5</v>
      </c>
      <c r="AE29" s="30" t="s">
        <v>9</v>
      </c>
      <c r="AF29" s="30" t="s">
        <v>4</v>
      </c>
      <c r="AG29" s="30" t="s">
        <v>49</v>
      </c>
      <c r="AH29" s="30" t="s">
        <v>35</v>
      </c>
      <c r="AI29" s="52" t="s">
        <v>1</v>
      </c>
      <c r="AJ29" s="52" t="s">
        <v>5</v>
      </c>
      <c r="AK29" s="29"/>
      <c r="AL29" s="52" t="s">
        <v>4</v>
      </c>
      <c r="AM29" s="48"/>
      <c r="AN29" s="37">
        <f t="shared" si="1"/>
        <v>3</v>
      </c>
      <c r="AO29" s="37">
        <f t="shared" si="2"/>
        <v>1</v>
      </c>
      <c r="AP29" s="37">
        <f t="shared" si="3"/>
        <v>1</v>
      </c>
      <c r="AQ29" s="37">
        <f t="shared" si="4"/>
        <v>3</v>
      </c>
      <c r="AR29" s="37">
        <f t="shared" si="5"/>
        <v>2</v>
      </c>
      <c r="AS29" s="32">
        <f t="shared" si="6"/>
        <v>2</v>
      </c>
      <c r="AT29" s="32">
        <f t="shared" si="7"/>
        <v>0</v>
      </c>
      <c r="AU29" s="32">
        <f t="shared" si="8"/>
        <v>1</v>
      </c>
      <c r="AV29" s="38">
        <f t="shared" si="9"/>
        <v>1</v>
      </c>
      <c r="AW29" s="37">
        <f t="shared" si="10"/>
        <v>1</v>
      </c>
      <c r="AX29" s="37">
        <f t="shared" si="11"/>
        <v>0</v>
      </c>
      <c r="AY29" s="25">
        <f t="shared" si="12"/>
        <v>0</v>
      </c>
      <c r="AZ29" s="33">
        <f t="shared" si="15"/>
        <v>0</v>
      </c>
      <c r="BA29" s="37">
        <f t="shared" si="13"/>
        <v>0</v>
      </c>
      <c r="BB29" s="2">
        <f t="shared" si="14"/>
        <v>15</v>
      </c>
    </row>
    <row r="30" ht="30.0" customHeight="1">
      <c r="A30" s="41" t="s">
        <v>52</v>
      </c>
      <c r="B30" s="24" t="s">
        <v>35</v>
      </c>
      <c r="C30" s="43"/>
      <c r="D30" s="43"/>
      <c r="E30" s="23"/>
      <c r="F30" s="23"/>
      <c r="G30" s="23"/>
      <c r="H30" s="23"/>
      <c r="I30" s="23"/>
      <c r="J30" s="24" t="s">
        <v>4</v>
      </c>
      <c r="K30" s="23"/>
      <c r="L30" s="36" t="s">
        <v>1</v>
      </c>
      <c r="M30" s="23"/>
      <c r="N30" s="23"/>
      <c r="O30" s="34" t="s">
        <v>29</v>
      </c>
      <c r="P30" s="23"/>
      <c r="Q30" s="23"/>
      <c r="R30" s="24" t="s">
        <v>1</v>
      </c>
      <c r="S30" s="23"/>
      <c r="T30" s="24" t="s">
        <v>34</v>
      </c>
      <c r="U30" s="23"/>
      <c r="V30" s="24" t="s">
        <v>44</v>
      </c>
      <c r="W30" s="23"/>
      <c r="X30" s="34" t="s">
        <v>29</v>
      </c>
      <c r="Y30" s="23"/>
      <c r="Z30" s="24" t="s">
        <v>35</v>
      </c>
      <c r="AA30" s="23"/>
      <c r="AB30" s="36" t="s">
        <v>20</v>
      </c>
      <c r="AC30" s="24" t="s">
        <v>10</v>
      </c>
      <c r="AD30" s="24" t="s">
        <v>5</v>
      </c>
      <c r="AE30" s="24" t="s">
        <v>9</v>
      </c>
      <c r="AF30" s="23"/>
      <c r="AG30" s="24" t="s">
        <v>49</v>
      </c>
      <c r="AH30" s="24" t="s">
        <v>1</v>
      </c>
      <c r="AI30" s="24" t="s">
        <v>5</v>
      </c>
      <c r="AJ30" s="24"/>
      <c r="AK30" s="24" t="s">
        <v>35</v>
      </c>
      <c r="AL30" s="24"/>
      <c r="AM30" s="24" t="s">
        <v>4</v>
      </c>
      <c r="AN30" s="33">
        <f t="shared" si="1"/>
        <v>3</v>
      </c>
      <c r="AO30" s="33">
        <f t="shared" si="2"/>
        <v>1</v>
      </c>
      <c r="AP30" s="33">
        <f t="shared" si="3"/>
        <v>0</v>
      </c>
      <c r="AQ30" s="33">
        <f t="shared" si="4"/>
        <v>2</v>
      </c>
      <c r="AR30" s="33">
        <f t="shared" si="5"/>
        <v>2</v>
      </c>
      <c r="AS30" s="25">
        <f t="shared" si="6"/>
        <v>3</v>
      </c>
      <c r="AT30" s="25">
        <f t="shared" si="7"/>
        <v>0</v>
      </c>
      <c r="AU30" s="25">
        <f t="shared" si="8"/>
        <v>1</v>
      </c>
      <c r="AV30" s="33">
        <f t="shared" si="9"/>
        <v>1</v>
      </c>
      <c r="AW30" s="33">
        <f t="shared" si="10"/>
        <v>1</v>
      </c>
      <c r="AX30" s="33">
        <f t="shared" si="11"/>
        <v>0</v>
      </c>
      <c r="AY30" s="25">
        <f t="shared" si="12"/>
        <v>0</v>
      </c>
      <c r="AZ30" s="33">
        <f t="shared" si="15"/>
        <v>0</v>
      </c>
      <c r="BA30" s="33">
        <f t="shared" si="13"/>
        <v>0</v>
      </c>
      <c r="BB30" s="2">
        <f t="shared" si="14"/>
        <v>14</v>
      </c>
    </row>
    <row r="31" ht="30.0" customHeight="1">
      <c r="A31" s="44" t="s">
        <v>53</v>
      </c>
      <c r="B31" s="45"/>
      <c r="C31" s="46"/>
      <c r="D31" s="46"/>
      <c r="E31" s="29"/>
      <c r="F31" s="29"/>
      <c r="G31" s="29"/>
      <c r="H31" s="29"/>
      <c r="I31" s="29"/>
      <c r="J31" s="29"/>
      <c r="K31" s="29"/>
      <c r="L31" s="30" t="s">
        <v>35</v>
      </c>
      <c r="M31" s="29"/>
      <c r="N31" s="29"/>
      <c r="O31" s="29"/>
      <c r="P31" s="29"/>
      <c r="Q31" s="29"/>
      <c r="R31" s="30" t="s">
        <v>34</v>
      </c>
      <c r="S31" s="29"/>
      <c r="T31" s="27"/>
      <c r="U31" s="27"/>
      <c r="V31" s="27"/>
      <c r="W31" s="53" t="s">
        <v>10</v>
      </c>
      <c r="X31" s="53" t="s">
        <v>3</v>
      </c>
      <c r="Y31" s="27"/>
      <c r="Z31" s="27"/>
      <c r="AA31" s="27"/>
      <c r="AB31" s="29"/>
      <c r="AC31" s="30" t="s">
        <v>4</v>
      </c>
      <c r="AD31" s="30" t="s">
        <v>1</v>
      </c>
      <c r="AE31" s="30" t="s">
        <v>9</v>
      </c>
      <c r="AF31" s="30" t="s">
        <v>49</v>
      </c>
      <c r="AG31" s="30" t="s">
        <v>35</v>
      </c>
      <c r="AH31" s="29"/>
      <c r="AI31" s="29"/>
      <c r="AJ31" s="29"/>
      <c r="AK31" s="29"/>
      <c r="AL31" s="29"/>
      <c r="AM31" s="29"/>
      <c r="AN31" s="37">
        <f t="shared" si="1"/>
        <v>1</v>
      </c>
      <c r="AO31" s="37">
        <f t="shared" si="2"/>
        <v>0</v>
      </c>
      <c r="AP31" s="37">
        <f t="shared" si="3"/>
        <v>1</v>
      </c>
      <c r="AQ31" s="37">
        <f t="shared" si="4"/>
        <v>1</v>
      </c>
      <c r="AR31" s="37">
        <f t="shared" si="5"/>
        <v>0</v>
      </c>
      <c r="AS31" s="32">
        <f t="shared" si="6"/>
        <v>2</v>
      </c>
      <c r="AT31" s="32">
        <f t="shared" si="7"/>
        <v>0</v>
      </c>
      <c r="AU31" s="32">
        <f t="shared" si="8"/>
        <v>1</v>
      </c>
      <c r="AV31" s="38">
        <f t="shared" si="9"/>
        <v>1</v>
      </c>
      <c r="AW31" s="37">
        <f t="shared" si="10"/>
        <v>1</v>
      </c>
      <c r="AX31" s="37">
        <f t="shared" si="11"/>
        <v>0</v>
      </c>
      <c r="AY31" s="25">
        <f t="shared" si="12"/>
        <v>0</v>
      </c>
      <c r="AZ31" s="33">
        <f t="shared" si="15"/>
        <v>0</v>
      </c>
      <c r="BA31" s="37">
        <f t="shared" si="13"/>
        <v>0</v>
      </c>
      <c r="BB31" s="2">
        <f t="shared" si="14"/>
        <v>8</v>
      </c>
    </row>
    <row r="32" ht="30.0" customHeight="1">
      <c r="A32" s="41" t="s">
        <v>54</v>
      </c>
      <c r="B32" s="42"/>
      <c r="C32" s="43"/>
      <c r="D32" s="43"/>
      <c r="E32" s="23"/>
      <c r="F32" s="23"/>
      <c r="G32" s="23"/>
      <c r="H32" s="23"/>
      <c r="I32" s="23"/>
      <c r="J32" s="23"/>
      <c r="K32" s="23"/>
      <c r="L32" s="23"/>
      <c r="M32" s="24" t="s">
        <v>35</v>
      </c>
      <c r="N32" s="23"/>
      <c r="O32" s="23"/>
      <c r="P32" s="23"/>
      <c r="Q32" s="23"/>
      <c r="R32" s="23"/>
      <c r="S32" s="23"/>
      <c r="T32" s="23"/>
      <c r="U32" s="23"/>
      <c r="V32" s="24" t="s">
        <v>4</v>
      </c>
      <c r="W32" s="24" t="s">
        <v>3</v>
      </c>
      <c r="X32" s="24" t="s">
        <v>10</v>
      </c>
      <c r="Y32" s="24" t="s">
        <v>34</v>
      </c>
      <c r="Z32" s="23"/>
      <c r="AA32" s="23"/>
      <c r="AB32" s="23"/>
      <c r="AC32" s="24" t="s">
        <v>49</v>
      </c>
      <c r="AD32" s="24" t="s">
        <v>9</v>
      </c>
      <c r="AE32" s="24" t="s">
        <v>1</v>
      </c>
      <c r="AF32" s="23"/>
      <c r="AG32" s="23"/>
      <c r="AH32" s="23"/>
      <c r="AI32" s="24" t="s">
        <v>35</v>
      </c>
      <c r="AJ32" s="23"/>
      <c r="AK32" s="23"/>
      <c r="AL32" s="23"/>
      <c r="AM32" s="23"/>
      <c r="AN32" s="33">
        <f t="shared" si="1"/>
        <v>1</v>
      </c>
      <c r="AO32" s="33">
        <f t="shared" si="2"/>
        <v>0</v>
      </c>
      <c r="AP32" s="33">
        <f t="shared" si="3"/>
        <v>1</v>
      </c>
      <c r="AQ32" s="33">
        <f t="shared" si="4"/>
        <v>1</v>
      </c>
      <c r="AR32" s="37">
        <f t="shared" si="5"/>
        <v>0</v>
      </c>
      <c r="AS32" s="25">
        <f t="shared" si="6"/>
        <v>2</v>
      </c>
      <c r="AT32" s="25">
        <f t="shared" si="7"/>
        <v>0</v>
      </c>
      <c r="AU32" s="25">
        <f t="shared" si="8"/>
        <v>1</v>
      </c>
      <c r="AV32" s="33">
        <f t="shared" si="9"/>
        <v>1</v>
      </c>
      <c r="AW32" s="33">
        <f t="shared" si="10"/>
        <v>1</v>
      </c>
      <c r="AX32" s="33">
        <f t="shared" si="11"/>
        <v>0</v>
      </c>
      <c r="AY32" s="25">
        <f t="shared" si="12"/>
        <v>0</v>
      </c>
      <c r="AZ32" s="33">
        <f t="shared" si="15"/>
        <v>0</v>
      </c>
      <c r="BA32" s="33">
        <f t="shared" si="13"/>
        <v>0</v>
      </c>
      <c r="BB32" s="2">
        <f t="shared" si="14"/>
        <v>8</v>
      </c>
    </row>
    <row r="33" ht="30.0" customHeight="1">
      <c r="A33" s="44" t="s">
        <v>55</v>
      </c>
      <c r="B33" s="45"/>
      <c r="C33" s="46"/>
      <c r="D33" s="46"/>
      <c r="E33" s="29"/>
      <c r="F33" s="30" t="s">
        <v>49</v>
      </c>
      <c r="G33" s="29"/>
      <c r="H33" s="29"/>
      <c r="I33" s="30" t="s">
        <v>20</v>
      </c>
      <c r="J33" s="30" t="s">
        <v>34</v>
      </c>
      <c r="K33" s="30" t="s">
        <v>49</v>
      </c>
      <c r="L33" s="30" t="s">
        <v>35</v>
      </c>
      <c r="M33" s="29"/>
      <c r="N33" s="29"/>
      <c r="O33" s="30" t="s">
        <v>3</v>
      </c>
      <c r="P33" s="29"/>
      <c r="Q33" s="29"/>
      <c r="R33" s="36" t="s">
        <v>1</v>
      </c>
      <c r="S33" s="29"/>
      <c r="T33" s="29"/>
      <c r="U33" s="29"/>
      <c r="V33" s="34" t="s">
        <v>29</v>
      </c>
      <c r="W33" s="30" t="s">
        <v>38</v>
      </c>
      <c r="X33" s="36" t="s">
        <v>20</v>
      </c>
      <c r="Y33" s="30" t="s">
        <v>34</v>
      </c>
      <c r="Z33" s="30" t="s">
        <v>9</v>
      </c>
      <c r="AA33" s="29"/>
      <c r="AB33" s="34" t="s">
        <v>29</v>
      </c>
      <c r="AC33" s="29"/>
      <c r="AD33" s="30" t="s">
        <v>20</v>
      </c>
      <c r="AE33" s="30"/>
      <c r="AF33" s="30" t="s">
        <v>1</v>
      </c>
      <c r="AG33" s="30"/>
      <c r="AH33" s="30" t="s">
        <v>1</v>
      </c>
      <c r="AI33" s="30" t="s">
        <v>35</v>
      </c>
      <c r="AJ33" s="30" t="s">
        <v>49</v>
      </c>
      <c r="AK33" s="30" t="s">
        <v>12</v>
      </c>
      <c r="AL33" s="30" t="s">
        <v>20</v>
      </c>
      <c r="AM33" s="29"/>
      <c r="AN33" s="37">
        <f t="shared" si="1"/>
        <v>3</v>
      </c>
      <c r="AO33" s="37">
        <f t="shared" si="2"/>
        <v>4</v>
      </c>
      <c r="AP33" s="37">
        <f t="shared" si="3"/>
        <v>1</v>
      </c>
      <c r="AQ33" s="37">
        <f t="shared" si="4"/>
        <v>0</v>
      </c>
      <c r="AR33" s="37">
        <f t="shared" si="5"/>
        <v>0</v>
      </c>
      <c r="AS33" s="32">
        <f t="shared" si="6"/>
        <v>2</v>
      </c>
      <c r="AT33" s="32">
        <f t="shared" si="7"/>
        <v>1</v>
      </c>
      <c r="AU33" s="32">
        <f t="shared" si="8"/>
        <v>2</v>
      </c>
      <c r="AV33" s="38">
        <f t="shared" si="9"/>
        <v>1</v>
      </c>
      <c r="AW33" s="37">
        <f t="shared" si="10"/>
        <v>0</v>
      </c>
      <c r="AX33" s="37">
        <f t="shared" si="11"/>
        <v>0</v>
      </c>
      <c r="AY33" s="25">
        <f t="shared" si="12"/>
        <v>1</v>
      </c>
      <c r="AZ33" s="33">
        <f t="shared" si="15"/>
        <v>0</v>
      </c>
      <c r="BA33" s="37">
        <f t="shared" si="13"/>
        <v>0</v>
      </c>
      <c r="BB33" s="2">
        <f t="shared" si="14"/>
        <v>15</v>
      </c>
    </row>
    <row r="34" ht="30.0" customHeight="1">
      <c r="A34" s="41" t="s">
        <v>56</v>
      </c>
      <c r="B34" s="42"/>
      <c r="C34" s="43"/>
      <c r="D34" s="43"/>
      <c r="E34" s="23"/>
      <c r="F34" s="24" t="s">
        <v>34</v>
      </c>
      <c r="G34" s="23"/>
      <c r="H34" s="23"/>
      <c r="I34" s="24" t="s">
        <v>20</v>
      </c>
      <c r="J34" s="24" t="s">
        <v>35</v>
      </c>
      <c r="K34" s="23"/>
      <c r="L34" s="23"/>
      <c r="M34" s="24" t="s">
        <v>3</v>
      </c>
      <c r="N34" s="23"/>
      <c r="O34" s="23"/>
      <c r="P34" s="23"/>
      <c r="Q34" s="23"/>
      <c r="R34" s="36" t="s">
        <v>1</v>
      </c>
      <c r="S34" s="23"/>
      <c r="T34" s="23"/>
      <c r="U34" s="24" t="s">
        <v>34</v>
      </c>
      <c r="V34" s="34" t="s">
        <v>29</v>
      </c>
      <c r="W34" s="24" t="s">
        <v>38</v>
      </c>
      <c r="X34" s="36" t="s">
        <v>20</v>
      </c>
      <c r="Y34" s="24" t="s">
        <v>49</v>
      </c>
      <c r="Z34" s="24" t="s">
        <v>9</v>
      </c>
      <c r="AA34" s="23"/>
      <c r="AB34" s="34" t="s">
        <v>29</v>
      </c>
      <c r="AC34" s="23"/>
      <c r="AD34" s="24" t="s">
        <v>20</v>
      </c>
      <c r="AE34" s="24"/>
      <c r="AF34" s="24" t="s">
        <v>49</v>
      </c>
      <c r="AG34" s="24" t="s">
        <v>1</v>
      </c>
      <c r="AH34" s="24" t="s">
        <v>35</v>
      </c>
      <c r="AI34" s="24" t="s">
        <v>1</v>
      </c>
      <c r="AJ34" s="23"/>
      <c r="AK34" s="24" t="s">
        <v>12</v>
      </c>
      <c r="AL34" s="24" t="s">
        <v>20</v>
      </c>
      <c r="AM34" s="23"/>
      <c r="AN34" s="33">
        <f t="shared" si="1"/>
        <v>3</v>
      </c>
      <c r="AO34" s="33">
        <f t="shared" si="2"/>
        <v>4</v>
      </c>
      <c r="AP34" s="33">
        <f t="shared" si="3"/>
        <v>1</v>
      </c>
      <c r="AQ34" s="33">
        <f t="shared" si="4"/>
        <v>0</v>
      </c>
      <c r="AR34" s="33">
        <f t="shared" si="5"/>
        <v>0</v>
      </c>
      <c r="AS34" s="25">
        <f t="shared" si="6"/>
        <v>2</v>
      </c>
      <c r="AT34" s="25">
        <f t="shared" si="7"/>
        <v>1</v>
      </c>
      <c r="AU34" s="25">
        <f t="shared" si="8"/>
        <v>2</v>
      </c>
      <c r="AV34" s="33">
        <f t="shared" si="9"/>
        <v>1</v>
      </c>
      <c r="AW34" s="33">
        <f t="shared" si="10"/>
        <v>0</v>
      </c>
      <c r="AX34" s="33">
        <f t="shared" si="11"/>
        <v>0</v>
      </c>
      <c r="AY34" s="25">
        <f t="shared" si="12"/>
        <v>1</v>
      </c>
      <c r="AZ34" s="33">
        <f t="shared" si="15"/>
        <v>0</v>
      </c>
      <c r="BA34" s="33">
        <f t="shared" si="13"/>
        <v>0</v>
      </c>
      <c r="BB34" s="2">
        <f t="shared" si="14"/>
        <v>15</v>
      </c>
    </row>
    <row r="35" ht="30.0" customHeight="1">
      <c r="A35" s="49" t="s">
        <v>57</v>
      </c>
      <c r="B35" s="45"/>
      <c r="C35" s="54" t="s">
        <v>20</v>
      </c>
      <c r="D35" s="46"/>
      <c r="E35" s="29"/>
      <c r="F35" s="29"/>
      <c r="G35" s="29"/>
      <c r="H35" s="30" t="s">
        <v>34</v>
      </c>
      <c r="I35" s="29"/>
      <c r="J35" s="29"/>
      <c r="K35" s="29"/>
      <c r="L35" s="30" t="s">
        <v>1</v>
      </c>
      <c r="M35" s="29"/>
      <c r="N35" s="30" t="s">
        <v>35</v>
      </c>
      <c r="O35" s="29"/>
      <c r="P35" s="29"/>
      <c r="Q35" s="29"/>
      <c r="R35" s="29"/>
      <c r="S35" s="29"/>
      <c r="T35" s="29"/>
      <c r="U35" s="29"/>
      <c r="V35" s="30" t="s">
        <v>20</v>
      </c>
      <c r="W35" s="29"/>
      <c r="X35" s="29"/>
      <c r="Y35" s="29"/>
      <c r="Z35" s="29"/>
      <c r="AA35" s="30" t="s">
        <v>9</v>
      </c>
      <c r="AB35" s="29"/>
      <c r="AC35" s="30" t="s">
        <v>34</v>
      </c>
      <c r="AD35" s="30" t="s">
        <v>35</v>
      </c>
      <c r="AE35" s="30"/>
      <c r="AF35" s="30" t="s">
        <v>3</v>
      </c>
      <c r="AG35" s="29"/>
      <c r="AH35" s="29"/>
      <c r="AI35" s="30" t="s">
        <v>1</v>
      </c>
      <c r="AJ35" s="30" t="s">
        <v>20</v>
      </c>
      <c r="AK35" s="30" t="s">
        <v>12</v>
      </c>
      <c r="AL35" s="29"/>
      <c r="AM35" s="29"/>
      <c r="AN35" s="37">
        <f t="shared" si="1"/>
        <v>2</v>
      </c>
      <c r="AO35" s="37">
        <f t="shared" si="2"/>
        <v>3</v>
      </c>
      <c r="AP35" s="37">
        <f t="shared" si="3"/>
        <v>1</v>
      </c>
      <c r="AQ35" s="37">
        <f t="shared" si="4"/>
        <v>0</v>
      </c>
      <c r="AR35" s="37">
        <f t="shared" si="5"/>
        <v>0</v>
      </c>
      <c r="AS35" s="32">
        <f t="shared" si="6"/>
        <v>2</v>
      </c>
      <c r="AT35" s="32">
        <f t="shared" si="7"/>
        <v>0</v>
      </c>
      <c r="AU35" s="32">
        <f t="shared" si="8"/>
        <v>2</v>
      </c>
      <c r="AV35" s="38">
        <f t="shared" si="9"/>
        <v>1</v>
      </c>
      <c r="AW35" s="37">
        <f t="shared" si="10"/>
        <v>0</v>
      </c>
      <c r="AX35" s="37">
        <f t="shared" si="11"/>
        <v>0</v>
      </c>
      <c r="AY35" s="25">
        <f t="shared" si="12"/>
        <v>1</v>
      </c>
      <c r="AZ35" s="33">
        <f t="shared" si="15"/>
        <v>0</v>
      </c>
      <c r="BA35" s="37">
        <f t="shared" si="13"/>
        <v>0</v>
      </c>
      <c r="BB35" s="2">
        <f t="shared" si="14"/>
        <v>12</v>
      </c>
    </row>
    <row r="36" ht="30.0" customHeight="1">
      <c r="A36" s="41" t="s">
        <v>58</v>
      </c>
      <c r="B36" s="42"/>
      <c r="C36" s="55" t="s">
        <v>20</v>
      </c>
      <c r="D36" s="43"/>
      <c r="E36" s="24" t="s">
        <v>34</v>
      </c>
      <c r="F36" s="23"/>
      <c r="G36" s="23"/>
      <c r="H36" s="23"/>
      <c r="I36" s="23"/>
      <c r="J36" s="23"/>
      <c r="K36" s="23"/>
      <c r="L36" s="23"/>
      <c r="M36" s="24" t="s">
        <v>35</v>
      </c>
      <c r="N36" s="23"/>
      <c r="O36" s="23"/>
      <c r="P36" s="23"/>
      <c r="Q36" s="23"/>
      <c r="R36" s="23"/>
      <c r="S36" s="23"/>
      <c r="T36" s="24" t="s">
        <v>1</v>
      </c>
      <c r="U36" s="23"/>
      <c r="V36" s="24" t="s">
        <v>20</v>
      </c>
      <c r="W36" s="23"/>
      <c r="X36" s="24" t="s">
        <v>49</v>
      </c>
      <c r="Y36" s="23"/>
      <c r="Z36" s="23"/>
      <c r="AA36" s="24" t="s">
        <v>9</v>
      </c>
      <c r="AB36" s="23"/>
      <c r="AC36" s="24" t="s">
        <v>3</v>
      </c>
      <c r="AD36" s="23"/>
      <c r="AE36" s="23"/>
      <c r="AF36" s="24" t="s">
        <v>1</v>
      </c>
      <c r="AG36" s="23"/>
      <c r="AH36" s="24" t="s">
        <v>35</v>
      </c>
      <c r="AI36" s="24" t="s">
        <v>34</v>
      </c>
      <c r="AJ36" s="24" t="s">
        <v>20</v>
      </c>
      <c r="AK36" s="24" t="s">
        <v>12</v>
      </c>
      <c r="AL36" s="23"/>
      <c r="AM36" s="23"/>
      <c r="AN36" s="33">
        <f t="shared" si="1"/>
        <v>2</v>
      </c>
      <c r="AO36" s="33">
        <f t="shared" si="2"/>
        <v>3</v>
      </c>
      <c r="AP36" s="33">
        <f t="shared" si="3"/>
        <v>1</v>
      </c>
      <c r="AQ36" s="33">
        <f t="shared" si="4"/>
        <v>0</v>
      </c>
      <c r="AR36" s="33">
        <f t="shared" si="5"/>
        <v>0</v>
      </c>
      <c r="AS36" s="25">
        <f t="shared" si="6"/>
        <v>2</v>
      </c>
      <c r="AT36" s="25">
        <f t="shared" si="7"/>
        <v>0</v>
      </c>
      <c r="AU36" s="25">
        <f t="shared" si="8"/>
        <v>2</v>
      </c>
      <c r="AV36" s="33">
        <f t="shared" si="9"/>
        <v>1</v>
      </c>
      <c r="AW36" s="33">
        <f t="shared" si="10"/>
        <v>0</v>
      </c>
      <c r="AX36" s="33">
        <f t="shared" si="11"/>
        <v>0</v>
      </c>
      <c r="AY36" s="25">
        <f t="shared" si="12"/>
        <v>1</v>
      </c>
      <c r="AZ36" s="33">
        <f t="shared" si="15"/>
        <v>0</v>
      </c>
      <c r="BA36" s="33">
        <f t="shared" si="13"/>
        <v>0</v>
      </c>
      <c r="BB36" s="2">
        <f t="shared" si="14"/>
        <v>12</v>
      </c>
    </row>
    <row r="37" ht="14.25" customHeight="1">
      <c r="A37" s="56"/>
      <c r="B37" s="57"/>
      <c r="U37" s="2"/>
      <c r="V37" s="2"/>
      <c r="W37" s="2"/>
      <c r="X37" s="2"/>
      <c r="Y37" s="2"/>
      <c r="Z37" s="2"/>
      <c r="AA37" s="2"/>
    </row>
    <row r="38" ht="14.25" customHeight="1">
      <c r="A38" s="56"/>
      <c r="B38" s="57"/>
      <c r="U38" s="2"/>
      <c r="V38" s="2"/>
      <c r="W38" s="2"/>
      <c r="X38" s="2"/>
      <c r="Y38" s="2"/>
      <c r="Z38" s="2"/>
      <c r="AA38" s="2"/>
    </row>
    <row r="39" ht="14.25" customHeight="1">
      <c r="A39" s="58"/>
      <c r="B39" s="5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ht="14.25" customHeight="1">
      <c r="A40" s="56"/>
      <c r="B40" s="57"/>
      <c r="C40" s="58" t="s">
        <v>44</v>
      </c>
      <c r="G40" s="2"/>
      <c r="U40" s="2"/>
      <c r="V40" s="2"/>
      <c r="W40" s="2"/>
      <c r="X40" s="2"/>
      <c r="Y40" s="2"/>
      <c r="Z40" s="2"/>
      <c r="AA40" s="2"/>
    </row>
    <row r="41" ht="14.25" customHeight="1">
      <c r="A41" s="56"/>
      <c r="B41" s="57"/>
      <c r="C41" s="58" t="s">
        <v>12</v>
      </c>
      <c r="U41" s="2"/>
      <c r="V41" s="2"/>
      <c r="W41" s="2"/>
      <c r="X41" s="2"/>
      <c r="Y41" s="2"/>
      <c r="Z41" s="2"/>
      <c r="AA41" s="2"/>
    </row>
    <row r="42" ht="14.25" customHeight="1">
      <c r="A42" s="56"/>
      <c r="B42" s="57"/>
      <c r="C42" s="58" t="s">
        <v>4</v>
      </c>
      <c r="U42" s="2"/>
      <c r="V42" s="2"/>
      <c r="W42" s="2"/>
      <c r="X42" s="2"/>
      <c r="Y42" s="2"/>
      <c r="Z42" s="2"/>
      <c r="AA42" s="2"/>
    </row>
    <row r="43" ht="14.25" customHeight="1">
      <c r="A43" s="56"/>
      <c r="B43" s="57"/>
      <c r="C43" s="58" t="s">
        <v>35</v>
      </c>
      <c r="U43" s="2"/>
      <c r="V43" s="2"/>
      <c r="W43" s="2"/>
      <c r="X43" s="2"/>
      <c r="Y43" s="2"/>
      <c r="Z43" s="2"/>
      <c r="AA43" s="2"/>
    </row>
    <row r="44" ht="14.25" customHeight="1">
      <c r="A44" s="56"/>
      <c r="B44" s="57"/>
      <c r="C44" s="58" t="s">
        <v>11</v>
      </c>
      <c r="U44" s="2"/>
      <c r="V44" s="2"/>
      <c r="W44" s="2"/>
      <c r="X44" s="2"/>
      <c r="Y44" s="2"/>
      <c r="Z44" s="2"/>
      <c r="AA44" s="2"/>
    </row>
    <row r="45" ht="14.25" customHeight="1">
      <c r="A45" s="56"/>
      <c r="B45" s="57"/>
      <c r="C45" s="58" t="s">
        <v>14</v>
      </c>
      <c r="U45" s="2"/>
      <c r="V45" s="2"/>
      <c r="W45" s="2"/>
      <c r="X45" s="2"/>
      <c r="Y45" s="2"/>
      <c r="Z45" s="2"/>
      <c r="AA45" s="2"/>
    </row>
    <row r="46" ht="14.25" customHeight="1">
      <c r="A46" s="56"/>
      <c r="B46" s="57"/>
      <c r="C46" s="58" t="s">
        <v>5</v>
      </c>
      <c r="U46" s="2"/>
      <c r="V46" s="2"/>
      <c r="W46" s="2"/>
      <c r="X46" s="2"/>
      <c r="Y46" s="2"/>
      <c r="Z46" s="2"/>
      <c r="AA46" s="2"/>
    </row>
    <row r="47" ht="14.25" customHeight="1">
      <c r="A47" s="56"/>
      <c r="B47" s="57"/>
      <c r="C47" s="58" t="s">
        <v>10</v>
      </c>
      <c r="U47" s="2"/>
      <c r="V47" s="2"/>
      <c r="W47" s="2"/>
      <c r="X47" s="2"/>
      <c r="Y47" s="2"/>
      <c r="Z47" s="2"/>
      <c r="AA47" s="2"/>
    </row>
    <row r="48" ht="14.25" customHeight="1">
      <c r="A48" s="56"/>
      <c r="B48" s="57"/>
      <c r="C48" s="58" t="s">
        <v>59</v>
      </c>
      <c r="U48" s="2"/>
      <c r="V48" s="2"/>
      <c r="W48" s="2"/>
      <c r="X48" s="2"/>
      <c r="Y48" s="2"/>
      <c r="Z48" s="2"/>
      <c r="AA48" s="2"/>
    </row>
    <row r="49" ht="14.25" customHeight="1">
      <c r="A49" s="56"/>
      <c r="B49" s="57"/>
      <c r="C49" s="58" t="s">
        <v>3</v>
      </c>
      <c r="U49" s="2"/>
      <c r="V49" s="2"/>
      <c r="W49" s="2"/>
      <c r="X49" s="2"/>
      <c r="Y49" s="2"/>
      <c r="Z49" s="2"/>
      <c r="AA49" s="2"/>
    </row>
    <row r="50" ht="14.25" customHeight="1">
      <c r="A50" s="56"/>
      <c r="B50" s="57"/>
      <c r="C50" s="58" t="s">
        <v>20</v>
      </c>
      <c r="U50" s="2"/>
      <c r="V50" s="2"/>
      <c r="W50" s="2"/>
      <c r="X50" s="2"/>
      <c r="Y50" s="2"/>
      <c r="Z50" s="2"/>
      <c r="AA50" s="2"/>
    </row>
    <row r="51" ht="14.25" customHeight="1">
      <c r="A51" s="56"/>
      <c r="B51" s="57"/>
      <c r="C51" s="58" t="s">
        <v>38</v>
      </c>
      <c r="U51" s="2"/>
      <c r="V51" s="2"/>
      <c r="W51" s="2"/>
      <c r="X51" s="2"/>
      <c r="Y51" s="2"/>
      <c r="Z51" s="2"/>
      <c r="AA51" s="2"/>
    </row>
    <row r="52" ht="14.25" customHeight="1">
      <c r="A52" s="56"/>
      <c r="B52" s="57"/>
      <c r="C52" s="58" t="s">
        <v>13</v>
      </c>
      <c r="U52" s="2"/>
      <c r="V52" s="2"/>
      <c r="W52" s="2"/>
      <c r="X52" s="2"/>
      <c r="Y52" s="2"/>
      <c r="Z52" s="2"/>
      <c r="AA52" s="2"/>
    </row>
    <row r="53" ht="14.25" customHeight="1">
      <c r="A53" s="56"/>
      <c r="B53" s="57"/>
      <c r="C53" s="58" t="s">
        <v>60</v>
      </c>
      <c r="U53" s="2"/>
      <c r="V53" s="2"/>
      <c r="W53" s="2"/>
      <c r="X53" s="2"/>
      <c r="Y53" s="2"/>
      <c r="Z53" s="2"/>
      <c r="AA53" s="2"/>
    </row>
    <row r="54" ht="14.25" customHeight="1">
      <c r="A54" s="56"/>
      <c r="B54" s="57"/>
      <c r="C54" s="58" t="s">
        <v>1</v>
      </c>
      <c r="U54" s="2"/>
      <c r="V54" s="2"/>
      <c r="W54" s="2"/>
      <c r="X54" s="2"/>
      <c r="Y54" s="2"/>
      <c r="Z54" s="2"/>
      <c r="AA54" s="2"/>
    </row>
    <row r="55" ht="14.25" customHeight="1">
      <c r="A55" s="56"/>
      <c r="B55" s="57"/>
      <c r="C55" s="58" t="s">
        <v>9</v>
      </c>
      <c r="U55" s="2"/>
      <c r="V55" s="2"/>
      <c r="W55" s="2"/>
      <c r="X55" s="2"/>
      <c r="Y55" s="2"/>
      <c r="Z55" s="2"/>
      <c r="AA55" s="2"/>
    </row>
    <row r="56" ht="14.25" customHeight="1">
      <c r="A56" s="56"/>
      <c r="B56" s="57"/>
      <c r="C56" s="58" t="s">
        <v>34</v>
      </c>
      <c r="U56" s="2"/>
      <c r="V56" s="2"/>
      <c r="W56" s="2"/>
      <c r="X56" s="2"/>
      <c r="Y56" s="2"/>
      <c r="Z56" s="2"/>
      <c r="AA56" s="2"/>
    </row>
    <row r="57" ht="14.25" customHeight="1">
      <c r="A57" s="58"/>
      <c r="B57" s="59"/>
      <c r="C57" s="58" t="s">
        <v>29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ht="14.25" customHeight="1">
      <c r="A58" s="56"/>
      <c r="B58" s="57"/>
      <c r="C58" s="58" t="s">
        <v>49</v>
      </c>
      <c r="U58" s="2"/>
      <c r="V58" s="2"/>
      <c r="W58" s="2"/>
      <c r="X58" s="2"/>
      <c r="Y58" s="2"/>
      <c r="Z58" s="2"/>
      <c r="AA58" s="2"/>
    </row>
    <row r="59" ht="14.25" customHeight="1">
      <c r="A59" s="56"/>
      <c r="B59" s="57"/>
      <c r="U59" s="2"/>
      <c r="V59" s="2"/>
      <c r="W59" s="2"/>
      <c r="X59" s="2"/>
      <c r="Y59" s="2"/>
      <c r="Z59" s="2"/>
      <c r="AA59" s="2"/>
    </row>
    <row r="60" ht="14.25" customHeight="1">
      <c r="A60" s="56"/>
      <c r="B60" s="57"/>
      <c r="U60" s="2"/>
      <c r="V60" s="2"/>
      <c r="W60" s="2"/>
      <c r="X60" s="2"/>
      <c r="Y60" s="2"/>
      <c r="Z60" s="2"/>
      <c r="AA60" s="2"/>
    </row>
    <row r="61" ht="14.25" customHeight="1">
      <c r="A61" s="56"/>
      <c r="B61" s="57"/>
      <c r="U61" s="2"/>
      <c r="V61" s="2"/>
      <c r="W61" s="2"/>
      <c r="X61" s="2"/>
      <c r="Y61" s="2"/>
      <c r="Z61" s="2"/>
      <c r="AA61" s="2"/>
    </row>
    <row r="62" ht="14.25" customHeight="1">
      <c r="A62" s="56"/>
      <c r="B62" s="57"/>
      <c r="U62" s="2"/>
      <c r="V62" s="2"/>
      <c r="W62" s="2"/>
      <c r="X62" s="2"/>
      <c r="Y62" s="2"/>
      <c r="Z62" s="2"/>
      <c r="AA62" s="2"/>
    </row>
    <row r="63" ht="14.25" customHeight="1">
      <c r="A63" s="56"/>
      <c r="B63" s="57"/>
      <c r="U63" s="2"/>
      <c r="V63" s="2"/>
      <c r="W63" s="2"/>
      <c r="X63" s="2"/>
      <c r="Y63" s="2"/>
      <c r="Z63" s="2"/>
      <c r="AA63" s="2"/>
    </row>
    <row r="64" ht="14.25" customHeight="1">
      <c r="A64" s="56"/>
      <c r="B64" s="57"/>
      <c r="U64" s="2"/>
      <c r="V64" s="2"/>
      <c r="W64" s="2"/>
      <c r="X64" s="2"/>
      <c r="Y64" s="2"/>
      <c r="Z64" s="2"/>
      <c r="AA64" s="2"/>
    </row>
    <row r="65" ht="14.25" customHeight="1">
      <c r="A65" s="56"/>
      <c r="B65" s="57"/>
      <c r="U65" s="2"/>
      <c r="V65" s="2"/>
      <c r="W65" s="2"/>
      <c r="X65" s="2"/>
      <c r="Y65" s="2"/>
      <c r="Z65" s="2"/>
      <c r="AA65" s="2"/>
    </row>
    <row r="66" ht="14.25" customHeight="1">
      <c r="A66" s="56"/>
      <c r="B66" s="57"/>
      <c r="U66" s="2"/>
      <c r="V66" s="2"/>
      <c r="W66" s="2"/>
      <c r="X66" s="2"/>
      <c r="Y66" s="2"/>
      <c r="Z66" s="2"/>
      <c r="AA66" s="2"/>
    </row>
    <row r="67" ht="14.25" customHeight="1">
      <c r="A67" s="56"/>
      <c r="B67" s="57"/>
      <c r="U67" s="2"/>
      <c r="V67" s="2"/>
      <c r="W67" s="2"/>
      <c r="X67" s="2"/>
      <c r="Y67" s="2"/>
      <c r="Z67" s="2"/>
      <c r="AA67" s="2"/>
    </row>
    <row r="68" ht="14.25" customHeight="1">
      <c r="A68" s="56"/>
      <c r="B68" s="57"/>
      <c r="U68" s="2"/>
      <c r="V68" s="2"/>
      <c r="W68" s="2"/>
      <c r="X68" s="2"/>
      <c r="Y68" s="2"/>
      <c r="Z68" s="2"/>
      <c r="AA68" s="2"/>
    </row>
    <row r="69" ht="14.25" customHeight="1">
      <c r="A69" s="56"/>
      <c r="B69" s="57"/>
      <c r="U69" s="2"/>
      <c r="V69" s="2"/>
      <c r="W69" s="2"/>
      <c r="X69" s="2"/>
      <c r="Y69" s="2"/>
      <c r="Z69" s="2"/>
      <c r="AA69" s="2"/>
    </row>
    <row r="70" ht="14.25" customHeight="1">
      <c r="A70" s="56"/>
      <c r="B70" s="57"/>
      <c r="U70" s="2"/>
      <c r="V70" s="2"/>
      <c r="W70" s="2"/>
      <c r="X70" s="2"/>
      <c r="Y70" s="2"/>
      <c r="Z70" s="2"/>
      <c r="AA70" s="2"/>
    </row>
    <row r="71" ht="14.25" customHeight="1">
      <c r="A71" s="56"/>
      <c r="B71" s="57"/>
      <c r="U71" s="2"/>
      <c r="V71" s="2"/>
      <c r="W71" s="2"/>
      <c r="X71" s="2"/>
      <c r="Y71" s="2"/>
      <c r="Z71" s="2"/>
      <c r="AA71" s="2"/>
    </row>
    <row r="72" ht="14.25" customHeight="1">
      <c r="A72" s="56"/>
      <c r="B72" s="57"/>
      <c r="U72" s="2"/>
      <c r="V72" s="2"/>
      <c r="W72" s="2"/>
      <c r="X72" s="2"/>
      <c r="Y72" s="2"/>
      <c r="Z72" s="2"/>
      <c r="AA72" s="2"/>
    </row>
    <row r="73" ht="14.25" customHeight="1">
      <c r="A73" s="56"/>
      <c r="B73" s="57"/>
      <c r="U73" s="2"/>
      <c r="V73" s="2"/>
      <c r="W73" s="2"/>
      <c r="X73" s="2"/>
      <c r="Y73" s="2"/>
      <c r="Z73" s="2"/>
      <c r="AA73" s="2"/>
    </row>
    <row r="74" ht="14.25" customHeight="1">
      <c r="A74" s="56"/>
      <c r="B74" s="57"/>
      <c r="U74" s="2"/>
      <c r="V74" s="2"/>
      <c r="W74" s="2"/>
      <c r="X74" s="2"/>
      <c r="Y74" s="2"/>
      <c r="Z74" s="2"/>
      <c r="AA74" s="2"/>
    </row>
    <row r="75" ht="14.25" customHeight="1">
      <c r="A75" s="56"/>
      <c r="B75" s="57"/>
      <c r="U75" s="2"/>
      <c r="V75" s="2"/>
      <c r="W75" s="2"/>
      <c r="X75" s="2"/>
      <c r="Y75" s="2"/>
      <c r="Z75" s="2"/>
      <c r="AA75" s="2"/>
    </row>
    <row r="76" ht="14.25" customHeight="1">
      <c r="A76" s="56"/>
      <c r="B76" s="57"/>
      <c r="U76" s="2"/>
      <c r="V76" s="2"/>
      <c r="W76" s="2"/>
      <c r="X76" s="2"/>
      <c r="Y76" s="2"/>
      <c r="Z76" s="2"/>
      <c r="AA76" s="2"/>
    </row>
    <row r="77" ht="14.25" customHeight="1">
      <c r="A77" s="56"/>
      <c r="B77" s="57"/>
      <c r="U77" s="2"/>
      <c r="V77" s="2"/>
      <c r="W77" s="2"/>
      <c r="X77" s="2"/>
      <c r="Y77" s="2"/>
      <c r="Z77" s="2"/>
      <c r="AA77" s="2"/>
    </row>
    <row r="78" ht="14.25" customHeight="1">
      <c r="A78" s="56"/>
      <c r="B78" s="57"/>
      <c r="U78" s="2"/>
      <c r="V78" s="2"/>
      <c r="W78" s="2"/>
      <c r="X78" s="2"/>
      <c r="Y78" s="2"/>
      <c r="Z78" s="2"/>
      <c r="AA78" s="2"/>
    </row>
    <row r="79" ht="14.25" customHeight="1">
      <c r="A79" s="56"/>
      <c r="B79" s="57"/>
      <c r="U79" s="2"/>
      <c r="V79" s="2"/>
      <c r="W79" s="2"/>
      <c r="X79" s="2"/>
      <c r="Y79" s="2"/>
      <c r="Z79" s="2"/>
      <c r="AA79" s="2"/>
    </row>
    <row r="80" ht="14.25" customHeight="1">
      <c r="A80" s="56"/>
      <c r="B80" s="57"/>
      <c r="U80" s="2"/>
      <c r="V80" s="2"/>
      <c r="W80" s="2"/>
      <c r="X80" s="2"/>
      <c r="Y80" s="2"/>
      <c r="Z80" s="2"/>
      <c r="AA80" s="2"/>
    </row>
    <row r="81" ht="14.25" customHeight="1">
      <c r="A81" s="56"/>
      <c r="B81" s="57"/>
      <c r="U81" s="2"/>
      <c r="V81" s="2"/>
      <c r="W81" s="2"/>
      <c r="X81" s="2"/>
      <c r="Y81" s="2"/>
      <c r="Z81" s="2"/>
      <c r="AA81" s="2"/>
    </row>
    <row r="82" ht="14.25" customHeight="1">
      <c r="A82" s="56"/>
      <c r="B82" s="57"/>
      <c r="U82" s="2"/>
      <c r="V82" s="2"/>
      <c r="W82" s="2"/>
      <c r="X82" s="2"/>
      <c r="Y82" s="2"/>
      <c r="Z82" s="2"/>
      <c r="AA82" s="2"/>
    </row>
    <row r="83" ht="14.25" customHeight="1">
      <c r="A83" s="56"/>
      <c r="B83" s="57"/>
      <c r="U83" s="2"/>
      <c r="V83" s="2"/>
      <c r="W83" s="2"/>
      <c r="X83" s="2"/>
      <c r="Y83" s="2"/>
      <c r="Z83" s="2"/>
      <c r="AA83" s="2"/>
    </row>
    <row r="84" ht="14.25" customHeight="1">
      <c r="A84" s="56"/>
      <c r="B84" s="57"/>
      <c r="U84" s="2"/>
      <c r="V84" s="2"/>
      <c r="W84" s="2"/>
      <c r="X84" s="2"/>
      <c r="Y84" s="2"/>
      <c r="Z84" s="2"/>
      <c r="AA84" s="2"/>
    </row>
    <row r="85" ht="14.25" customHeight="1">
      <c r="A85" s="56"/>
      <c r="B85" s="57"/>
      <c r="U85" s="2"/>
      <c r="V85" s="2"/>
      <c r="W85" s="2"/>
      <c r="X85" s="2"/>
      <c r="Y85" s="2"/>
      <c r="Z85" s="2"/>
      <c r="AA85" s="2"/>
    </row>
    <row r="86" ht="14.25" customHeight="1">
      <c r="A86" s="56"/>
      <c r="B86" s="57"/>
      <c r="U86" s="2"/>
      <c r="V86" s="2"/>
      <c r="W86" s="2"/>
      <c r="X86" s="2"/>
      <c r="Y86" s="2"/>
      <c r="Z86" s="2"/>
      <c r="AA86" s="2"/>
    </row>
    <row r="87" ht="14.25" customHeight="1">
      <c r="A87" s="56"/>
      <c r="B87" s="57"/>
      <c r="U87" s="2"/>
      <c r="V87" s="2"/>
      <c r="W87" s="2"/>
      <c r="X87" s="2"/>
      <c r="Y87" s="2"/>
      <c r="Z87" s="2"/>
      <c r="AA87" s="2"/>
    </row>
    <row r="88" ht="14.25" customHeight="1">
      <c r="A88" s="56"/>
      <c r="B88" s="57"/>
      <c r="U88" s="2"/>
      <c r="V88" s="2"/>
      <c r="W88" s="2"/>
      <c r="X88" s="2"/>
      <c r="Y88" s="2"/>
      <c r="Z88" s="2"/>
      <c r="AA88" s="2"/>
    </row>
    <row r="89" ht="14.25" customHeight="1">
      <c r="A89" s="56"/>
      <c r="B89" s="57"/>
      <c r="U89" s="2"/>
      <c r="V89" s="2"/>
      <c r="W89" s="2"/>
      <c r="X89" s="2"/>
      <c r="Y89" s="2"/>
      <c r="Z89" s="2"/>
      <c r="AA89" s="2"/>
    </row>
    <row r="90" ht="14.25" customHeight="1">
      <c r="A90" s="56"/>
      <c r="B90" s="57"/>
      <c r="U90" s="2"/>
      <c r="V90" s="2"/>
      <c r="W90" s="2"/>
      <c r="X90" s="2"/>
      <c r="Y90" s="2"/>
      <c r="Z90" s="2"/>
      <c r="AA90" s="2"/>
    </row>
    <row r="91" ht="14.25" customHeight="1">
      <c r="A91" s="56"/>
      <c r="B91" s="57"/>
      <c r="U91" s="2"/>
      <c r="V91" s="2"/>
      <c r="W91" s="2"/>
      <c r="X91" s="2"/>
      <c r="Y91" s="2"/>
      <c r="Z91" s="2"/>
      <c r="AA91" s="2"/>
    </row>
    <row r="92" ht="14.25" customHeight="1">
      <c r="A92" s="56"/>
      <c r="B92" s="57"/>
      <c r="U92" s="2"/>
      <c r="V92" s="2"/>
      <c r="W92" s="2"/>
      <c r="X92" s="2"/>
      <c r="Y92" s="2"/>
      <c r="Z92" s="2"/>
      <c r="AA92" s="2"/>
    </row>
    <row r="93" ht="14.25" customHeight="1">
      <c r="A93" s="56"/>
      <c r="B93" s="57"/>
      <c r="U93" s="2"/>
      <c r="V93" s="2"/>
      <c r="W93" s="2"/>
      <c r="X93" s="2"/>
      <c r="Y93" s="2"/>
      <c r="Z93" s="2"/>
      <c r="AA93" s="2"/>
    </row>
    <row r="94" ht="14.25" customHeight="1">
      <c r="A94" s="56"/>
      <c r="B94" s="57"/>
      <c r="U94" s="2"/>
      <c r="V94" s="2"/>
      <c r="W94" s="2"/>
      <c r="X94" s="2"/>
      <c r="Y94" s="2"/>
      <c r="Z94" s="2"/>
      <c r="AA94" s="2"/>
    </row>
    <row r="95" ht="14.25" customHeight="1">
      <c r="A95" s="56"/>
      <c r="B95" s="57"/>
      <c r="U95" s="2"/>
      <c r="V95" s="2"/>
      <c r="W95" s="2"/>
      <c r="X95" s="2"/>
      <c r="Y95" s="2"/>
      <c r="Z95" s="2"/>
      <c r="AA95" s="2"/>
    </row>
    <row r="96" ht="14.25" customHeight="1">
      <c r="A96" s="56"/>
      <c r="B96" s="57"/>
      <c r="U96" s="2"/>
      <c r="V96" s="2"/>
      <c r="W96" s="2"/>
      <c r="X96" s="2"/>
      <c r="Y96" s="2"/>
      <c r="Z96" s="2"/>
      <c r="AA96" s="2"/>
    </row>
    <row r="97" ht="14.25" customHeight="1">
      <c r="A97" s="56"/>
      <c r="B97" s="57"/>
      <c r="U97" s="2"/>
      <c r="V97" s="2"/>
      <c r="W97" s="2"/>
      <c r="X97" s="2"/>
      <c r="Y97" s="2"/>
      <c r="Z97" s="2"/>
      <c r="AA97" s="2"/>
    </row>
    <row r="98" ht="14.25" customHeight="1">
      <c r="A98" s="56"/>
      <c r="B98" s="57"/>
      <c r="U98" s="2"/>
      <c r="V98" s="2"/>
      <c r="W98" s="2"/>
      <c r="X98" s="2"/>
      <c r="Y98" s="2"/>
      <c r="Z98" s="2"/>
      <c r="AA98" s="2"/>
    </row>
    <row r="99" ht="14.25" customHeight="1">
      <c r="A99" s="56"/>
      <c r="B99" s="57"/>
      <c r="U99" s="2"/>
      <c r="V99" s="2"/>
      <c r="W99" s="2"/>
      <c r="X99" s="2"/>
      <c r="Y99" s="2"/>
      <c r="Z99" s="2"/>
      <c r="AA99" s="2"/>
    </row>
    <row r="100" ht="14.25" customHeight="1">
      <c r="A100" s="56"/>
      <c r="B100" s="57"/>
      <c r="U100" s="2"/>
      <c r="V100" s="2"/>
      <c r="W100" s="2"/>
      <c r="X100" s="2"/>
      <c r="Y100" s="2"/>
      <c r="Z100" s="2"/>
      <c r="AA100" s="2"/>
    </row>
    <row r="101" ht="14.25" customHeight="1">
      <c r="A101" s="56"/>
      <c r="B101" s="57"/>
      <c r="U101" s="2"/>
      <c r="V101" s="2"/>
      <c r="W101" s="2"/>
      <c r="X101" s="2"/>
      <c r="Y101" s="2"/>
      <c r="Z101" s="2"/>
      <c r="AA101" s="2"/>
    </row>
    <row r="102" ht="14.25" customHeight="1">
      <c r="A102" s="56"/>
      <c r="B102" s="57"/>
      <c r="U102" s="2"/>
      <c r="V102" s="2"/>
      <c r="W102" s="2"/>
      <c r="X102" s="2"/>
      <c r="Y102" s="2"/>
      <c r="Z102" s="2"/>
      <c r="AA102" s="2"/>
    </row>
    <row r="103" ht="14.25" customHeight="1">
      <c r="A103" s="56"/>
      <c r="B103" s="57"/>
      <c r="U103" s="2"/>
      <c r="V103" s="2"/>
      <c r="W103" s="2"/>
      <c r="X103" s="2"/>
      <c r="Y103" s="2"/>
      <c r="Z103" s="2"/>
      <c r="AA103" s="2"/>
    </row>
    <row r="104" ht="14.25" customHeight="1">
      <c r="A104" s="56"/>
      <c r="B104" s="57"/>
      <c r="U104" s="2"/>
      <c r="V104" s="2"/>
      <c r="W104" s="2"/>
      <c r="X104" s="2"/>
      <c r="Y104" s="2"/>
      <c r="Z104" s="2"/>
      <c r="AA104" s="2"/>
    </row>
    <row r="105" ht="14.25" customHeight="1">
      <c r="A105" s="56"/>
      <c r="B105" s="57"/>
      <c r="U105" s="2"/>
      <c r="V105" s="2"/>
      <c r="W105" s="2"/>
      <c r="X105" s="2"/>
      <c r="Y105" s="2"/>
      <c r="Z105" s="2"/>
      <c r="AA105" s="2"/>
    </row>
    <row r="106" ht="14.25" customHeight="1">
      <c r="A106" s="56"/>
      <c r="B106" s="57"/>
      <c r="U106" s="2"/>
      <c r="V106" s="2"/>
      <c r="W106" s="2"/>
      <c r="X106" s="2"/>
      <c r="Y106" s="2"/>
      <c r="Z106" s="2"/>
      <c r="AA106" s="2"/>
    </row>
    <row r="107" ht="14.25" customHeight="1">
      <c r="A107" s="56"/>
      <c r="B107" s="57"/>
      <c r="U107" s="2"/>
      <c r="V107" s="2"/>
      <c r="W107" s="2"/>
      <c r="X107" s="2"/>
      <c r="Y107" s="2"/>
      <c r="Z107" s="2"/>
      <c r="AA107" s="2"/>
    </row>
    <row r="108" ht="14.25" customHeight="1">
      <c r="A108" s="56"/>
      <c r="B108" s="57"/>
      <c r="U108" s="2"/>
      <c r="V108" s="2"/>
      <c r="W108" s="2"/>
      <c r="X108" s="2"/>
      <c r="Y108" s="2"/>
      <c r="Z108" s="2"/>
      <c r="AA108" s="2"/>
    </row>
    <row r="109" ht="14.25" customHeight="1">
      <c r="A109" s="56"/>
      <c r="B109" s="57"/>
      <c r="U109" s="2"/>
      <c r="V109" s="2"/>
      <c r="W109" s="2"/>
      <c r="X109" s="2"/>
      <c r="Y109" s="2"/>
      <c r="Z109" s="2"/>
      <c r="AA109" s="2"/>
    </row>
    <row r="110" ht="14.25" customHeight="1">
      <c r="A110" s="56"/>
      <c r="B110" s="57"/>
      <c r="U110" s="2"/>
      <c r="V110" s="2"/>
      <c r="W110" s="2"/>
      <c r="X110" s="2"/>
      <c r="Y110" s="2"/>
      <c r="Z110" s="2"/>
      <c r="AA110" s="2"/>
    </row>
    <row r="111" ht="14.25" customHeight="1">
      <c r="A111" s="56"/>
      <c r="B111" s="57"/>
      <c r="U111" s="2"/>
      <c r="V111" s="2"/>
      <c r="W111" s="2"/>
      <c r="X111" s="2"/>
      <c r="Y111" s="2"/>
      <c r="Z111" s="2"/>
      <c r="AA111" s="2"/>
    </row>
    <row r="112" ht="14.25" customHeight="1">
      <c r="A112" s="56"/>
      <c r="B112" s="57"/>
      <c r="U112" s="2"/>
      <c r="V112" s="2"/>
      <c r="W112" s="2"/>
      <c r="X112" s="2"/>
      <c r="Y112" s="2"/>
      <c r="Z112" s="2"/>
      <c r="AA112" s="2"/>
    </row>
    <row r="113" ht="14.25" customHeight="1">
      <c r="A113" s="56"/>
      <c r="B113" s="57"/>
      <c r="U113" s="2"/>
      <c r="V113" s="2"/>
      <c r="W113" s="2"/>
      <c r="X113" s="2"/>
      <c r="Y113" s="2"/>
      <c r="Z113" s="2"/>
      <c r="AA113" s="2"/>
    </row>
    <row r="114" ht="14.25" customHeight="1">
      <c r="A114" s="56"/>
      <c r="B114" s="57"/>
      <c r="U114" s="2"/>
      <c r="V114" s="2"/>
      <c r="W114" s="2"/>
      <c r="X114" s="2"/>
      <c r="Y114" s="2"/>
      <c r="Z114" s="2"/>
      <c r="AA114" s="2"/>
    </row>
    <row r="115" ht="14.25" customHeight="1">
      <c r="A115" s="56"/>
      <c r="B115" s="57"/>
      <c r="U115" s="2"/>
      <c r="V115" s="2"/>
      <c r="W115" s="2"/>
      <c r="X115" s="2"/>
      <c r="Y115" s="2"/>
      <c r="Z115" s="2"/>
      <c r="AA115" s="2"/>
    </row>
    <row r="116" ht="14.25" customHeight="1">
      <c r="A116" s="56"/>
      <c r="B116" s="57"/>
      <c r="U116" s="2"/>
      <c r="V116" s="2"/>
      <c r="W116" s="2"/>
      <c r="X116" s="2"/>
      <c r="Y116" s="2"/>
      <c r="Z116" s="2"/>
      <c r="AA116" s="2"/>
    </row>
    <row r="117" ht="14.25" customHeight="1">
      <c r="A117" s="56"/>
      <c r="B117" s="57"/>
      <c r="U117" s="2"/>
      <c r="V117" s="2"/>
      <c r="W117" s="2"/>
      <c r="X117" s="2"/>
      <c r="Y117" s="2"/>
      <c r="Z117" s="2"/>
      <c r="AA117" s="2"/>
    </row>
    <row r="118" ht="14.25" customHeight="1">
      <c r="A118" s="56"/>
      <c r="B118" s="57"/>
      <c r="U118" s="2"/>
      <c r="V118" s="2"/>
      <c r="W118" s="2"/>
      <c r="X118" s="2"/>
      <c r="Y118" s="2"/>
      <c r="Z118" s="2"/>
      <c r="AA118" s="2"/>
    </row>
    <row r="119" ht="14.25" customHeight="1">
      <c r="A119" s="56"/>
      <c r="B119" s="57"/>
      <c r="U119" s="2"/>
      <c r="V119" s="2"/>
      <c r="W119" s="2"/>
      <c r="X119" s="2"/>
      <c r="Y119" s="2"/>
      <c r="Z119" s="2"/>
      <c r="AA119" s="2"/>
    </row>
    <row r="120" ht="14.25" customHeight="1">
      <c r="A120" s="56"/>
      <c r="B120" s="57"/>
      <c r="U120" s="2"/>
      <c r="V120" s="2"/>
      <c r="W120" s="2"/>
      <c r="X120" s="2"/>
      <c r="Y120" s="2"/>
      <c r="Z120" s="2"/>
      <c r="AA120" s="2"/>
    </row>
    <row r="121" ht="14.25" customHeight="1">
      <c r="A121" s="56"/>
      <c r="B121" s="57"/>
      <c r="U121" s="2"/>
      <c r="V121" s="2"/>
      <c r="W121" s="2"/>
      <c r="X121" s="2"/>
      <c r="Y121" s="2"/>
      <c r="Z121" s="2"/>
      <c r="AA121" s="2"/>
    </row>
    <row r="122" ht="14.25" customHeight="1">
      <c r="A122" s="56"/>
      <c r="B122" s="57"/>
      <c r="U122" s="2"/>
      <c r="V122" s="2"/>
      <c r="W122" s="2"/>
      <c r="X122" s="2"/>
      <c r="Y122" s="2"/>
      <c r="Z122" s="2"/>
      <c r="AA122" s="2"/>
    </row>
    <row r="123" ht="14.25" customHeight="1">
      <c r="A123" s="56"/>
      <c r="B123" s="57"/>
      <c r="U123" s="2"/>
      <c r="V123" s="2"/>
      <c r="W123" s="2"/>
      <c r="X123" s="2"/>
      <c r="Y123" s="2"/>
      <c r="Z123" s="2"/>
      <c r="AA123" s="2"/>
    </row>
    <row r="124" ht="14.25" customHeight="1">
      <c r="A124" s="56"/>
      <c r="B124" s="57"/>
      <c r="U124" s="2"/>
      <c r="V124" s="2"/>
      <c r="W124" s="2"/>
      <c r="X124" s="2"/>
      <c r="Y124" s="2"/>
      <c r="Z124" s="2"/>
      <c r="AA124" s="2"/>
    </row>
    <row r="125" ht="14.25" customHeight="1">
      <c r="A125" s="56"/>
      <c r="B125" s="57"/>
      <c r="U125" s="2"/>
      <c r="V125" s="2"/>
      <c r="W125" s="2"/>
      <c r="X125" s="2"/>
      <c r="Y125" s="2"/>
      <c r="Z125" s="2"/>
      <c r="AA125" s="2"/>
    </row>
    <row r="126" ht="14.25" customHeight="1">
      <c r="A126" s="56"/>
      <c r="B126" s="57"/>
      <c r="U126" s="2"/>
      <c r="V126" s="2"/>
      <c r="W126" s="2"/>
      <c r="X126" s="2"/>
      <c r="Y126" s="2"/>
      <c r="Z126" s="2"/>
      <c r="AA126" s="2"/>
    </row>
    <row r="127" ht="14.25" customHeight="1">
      <c r="A127" s="56"/>
      <c r="B127" s="57"/>
      <c r="U127" s="2"/>
      <c r="V127" s="2"/>
      <c r="W127" s="2"/>
      <c r="X127" s="2"/>
      <c r="Y127" s="2"/>
      <c r="Z127" s="2"/>
      <c r="AA127" s="2"/>
    </row>
    <row r="128" ht="14.25" customHeight="1">
      <c r="A128" s="56"/>
      <c r="B128" s="57"/>
      <c r="U128" s="2"/>
      <c r="V128" s="2"/>
      <c r="W128" s="2"/>
      <c r="X128" s="2"/>
      <c r="Y128" s="2"/>
      <c r="Z128" s="2"/>
      <c r="AA128" s="2"/>
    </row>
    <row r="129" ht="14.25" customHeight="1">
      <c r="A129" s="56"/>
      <c r="B129" s="57"/>
      <c r="U129" s="2"/>
      <c r="V129" s="2"/>
      <c r="W129" s="2"/>
      <c r="X129" s="2"/>
      <c r="Y129" s="2"/>
      <c r="Z129" s="2"/>
      <c r="AA129" s="2"/>
    </row>
    <row r="130" ht="14.25" customHeight="1">
      <c r="A130" s="56"/>
      <c r="B130" s="57"/>
      <c r="U130" s="2"/>
      <c r="V130" s="2"/>
      <c r="W130" s="2"/>
      <c r="X130" s="2"/>
      <c r="Y130" s="2"/>
      <c r="Z130" s="2"/>
      <c r="AA130" s="2"/>
    </row>
    <row r="131" ht="14.25" customHeight="1">
      <c r="A131" s="56"/>
      <c r="B131" s="57"/>
      <c r="U131" s="2"/>
      <c r="V131" s="2"/>
      <c r="W131" s="2"/>
      <c r="X131" s="2"/>
      <c r="Y131" s="2"/>
      <c r="Z131" s="2"/>
      <c r="AA131" s="2"/>
    </row>
    <row r="132" ht="14.25" customHeight="1">
      <c r="A132" s="56"/>
      <c r="B132" s="57"/>
      <c r="U132" s="2"/>
      <c r="V132" s="2"/>
      <c r="W132" s="2"/>
      <c r="X132" s="2"/>
      <c r="Y132" s="2"/>
      <c r="Z132" s="2"/>
      <c r="AA132" s="2"/>
    </row>
    <row r="133" ht="14.25" customHeight="1">
      <c r="A133" s="56"/>
      <c r="B133" s="57"/>
      <c r="U133" s="2"/>
      <c r="V133" s="2"/>
      <c r="W133" s="2"/>
      <c r="X133" s="2"/>
      <c r="Y133" s="2"/>
      <c r="Z133" s="2"/>
      <c r="AA133" s="2"/>
    </row>
    <row r="134" ht="14.25" customHeight="1">
      <c r="A134" s="56"/>
      <c r="B134" s="57"/>
      <c r="U134" s="2"/>
      <c r="V134" s="2"/>
      <c r="W134" s="2"/>
      <c r="X134" s="2"/>
      <c r="Y134" s="2"/>
      <c r="Z134" s="2"/>
      <c r="AA134" s="2"/>
    </row>
    <row r="135" ht="14.25" customHeight="1">
      <c r="A135" s="56"/>
      <c r="B135" s="57"/>
      <c r="U135" s="2"/>
      <c r="V135" s="2"/>
      <c r="W135" s="2"/>
      <c r="X135" s="2"/>
      <c r="Y135" s="2"/>
      <c r="Z135" s="2"/>
      <c r="AA135" s="2"/>
    </row>
    <row r="136" ht="14.25" customHeight="1">
      <c r="A136" s="56"/>
      <c r="B136" s="57"/>
      <c r="U136" s="2"/>
      <c r="V136" s="2"/>
      <c r="W136" s="2"/>
      <c r="X136" s="2"/>
      <c r="Y136" s="2"/>
      <c r="Z136" s="2"/>
      <c r="AA136" s="2"/>
    </row>
    <row r="137" ht="14.25" customHeight="1">
      <c r="A137" s="56"/>
      <c r="B137" s="57"/>
      <c r="U137" s="2"/>
      <c r="V137" s="2"/>
      <c r="W137" s="2"/>
      <c r="X137" s="2"/>
      <c r="Y137" s="2"/>
      <c r="Z137" s="2"/>
      <c r="AA137" s="2"/>
    </row>
    <row r="138" ht="14.25" customHeight="1">
      <c r="A138" s="56"/>
      <c r="B138" s="57"/>
      <c r="U138" s="2"/>
      <c r="V138" s="2"/>
      <c r="W138" s="2"/>
      <c r="X138" s="2"/>
      <c r="Y138" s="2"/>
      <c r="Z138" s="2"/>
      <c r="AA138" s="2"/>
    </row>
    <row r="139" ht="14.25" customHeight="1">
      <c r="A139" s="56"/>
      <c r="B139" s="57"/>
      <c r="U139" s="2"/>
      <c r="V139" s="2"/>
      <c r="W139" s="2"/>
      <c r="X139" s="2"/>
      <c r="Y139" s="2"/>
      <c r="Z139" s="2"/>
      <c r="AA139" s="2"/>
    </row>
    <row r="140" ht="14.25" customHeight="1">
      <c r="A140" s="56"/>
      <c r="B140" s="57"/>
      <c r="U140" s="2"/>
      <c r="V140" s="2"/>
      <c r="W140" s="2"/>
      <c r="X140" s="2"/>
      <c r="Y140" s="2"/>
      <c r="Z140" s="2"/>
      <c r="AA140" s="2"/>
    </row>
    <row r="141" ht="14.25" customHeight="1">
      <c r="A141" s="56"/>
      <c r="B141" s="57"/>
      <c r="U141" s="2"/>
      <c r="V141" s="2"/>
      <c r="W141" s="2"/>
      <c r="X141" s="2"/>
      <c r="Y141" s="2"/>
      <c r="Z141" s="2"/>
      <c r="AA141" s="2"/>
    </row>
    <row r="142" ht="14.25" customHeight="1">
      <c r="A142" s="56"/>
      <c r="B142" s="57"/>
      <c r="U142" s="2"/>
      <c r="V142" s="2"/>
      <c r="W142" s="2"/>
      <c r="X142" s="2"/>
      <c r="Y142" s="2"/>
      <c r="Z142" s="2"/>
      <c r="AA142" s="2"/>
    </row>
    <row r="143" ht="14.25" customHeight="1">
      <c r="A143" s="56"/>
      <c r="B143" s="57"/>
      <c r="U143" s="2"/>
      <c r="V143" s="2"/>
      <c r="W143" s="2"/>
      <c r="X143" s="2"/>
      <c r="Y143" s="2"/>
      <c r="Z143" s="2"/>
      <c r="AA143" s="2"/>
    </row>
    <row r="144" ht="14.25" customHeight="1">
      <c r="A144" s="56"/>
      <c r="B144" s="57"/>
      <c r="U144" s="2"/>
      <c r="V144" s="2"/>
      <c r="W144" s="2"/>
      <c r="X144" s="2"/>
      <c r="Y144" s="2"/>
      <c r="Z144" s="2"/>
      <c r="AA144" s="2"/>
    </row>
    <row r="145" ht="14.25" customHeight="1">
      <c r="A145" s="56"/>
      <c r="B145" s="57"/>
      <c r="U145" s="2"/>
      <c r="V145" s="2"/>
      <c r="W145" s="2"/>
      <c r="X145" s="2"/>
      <c r="Y145" s="2"/>
      <c r="Z145" s="2"/>
      <c r="AA145" s="2"/>
    </row>
    <row r="146" ht="14.25" customHeight="1">
      <c r="A146" s="56"/>
      <c r="B146" s="57"/>
      <c r="U146" s="2"/>
      <c r="V146" s="2"/>
      <c r="W146" s="2"/>
      <c r="X146" s="2"/>
      <c r="Y146" s="2"/>
      <c r="Z146" s="2"/>
      <c r="AA146" s="2"/>
    </row>
    <row r="147" ht="14.25" customHeight="1">
      <c r="A147" s="56"/>
      <c r="B147" s="57"/>
      <c r="U147" s="2"/>
      <c r="V147" s="2"/>
      <c r="W147" s="2"/>
      <c r="X147" s="2"/>
      <c r="Y147" s="2"/>
      <c r="Z147" s="2"/>
      <c r="AA147" s="2"/>
    </row>
    <row r="148" ht="14.25" customHeight="1">
      <c r="A148" s="56"/>
      <c r="B148" s="57"/>
      <c r="U148" s="2"/>
      <c r="V148" s="2"/>
      <c r="W148" s="2"/>
      <c r="X148" s="2"/>
      <c r="Y148" s="2"/>
      <c r="Z148" s="2"/>
      <c r="AA148" s="2"/>
    </row>
    <row r="149" ht="14.25" customHeight="1">
      <c r="A149" s="56"/>
      <c r="B149" s="57"/>
      <c r="U149" s="2"/>
      <c r="V149" s="2"/>
      <c r="W149" s="2"/>
      <c r="X149" s="2"/>
      <c r="Y149" s="2"/>
      <c r="Z149" s="2"/>
      <c r="AA149" s="2"/>
    </row>
    <row r="150" ht="14.25" customHeight="1">
      <c r="A150" s="56"/>
      <c r="B150" s="57"/>
      <c r="U150" s="2"/>
      <c r="V150" s="2"/>
      <c r="W150" s="2"/>
      <c r="X150" s="2"/>
      <c r="Y150" s="2"/>
      <c r="Z150" s="2"/>
      <c r="AA150" s="2"/>
    </row>
    <row r="151" ht="14.25" customHeight="1">
      <c r="A151" s="56"/>
      <c r="B151" s="57"/>
      <c r="U151" s="2"/>
      <c r="V151" s="2"/>
      <c r="W151" s="2"/>
      <c r="X151" s="2"/>
      <c r="Y151" s="2"/>
      <c r="Z151" s="2"/>
      <c r="AA151" s="2"/>
    </row>
    <row r="152" ht="14.25" customHeight="1">
      <c r="A152" s="56"/>
      <c r="B152" s="57"/>
      <c r="U152" s="2"/>
      <c r="V152" s="2"/>
      <c r="W152" s="2"/>
      <c r="X152" s="2"/>
      <c r="Y152" s="2"/>
      <c r="Z152" s="2"/>
      <c r="AA152" s="2"/>
    </row>
    <row r="153" ht="14.25" customHeight="1">
      <c r="A153" s="56"/>
      <c r="B153" s="57"/>
      <c r="U153" s="2"/>
      <c r="V153" s="2"/>
      <c r="W153" s="2"/>
      <c r="X153" s="2"/>
      <c r="Y153" s="2"/>
      <c r="Z153" s="2"/>
      <c r="AA153" s="2"/>
    </row>
    <row r="154" ht="14.25" customHeight="1">
      <c r="A154" s="56"/>
      <c r="B154" s="57"/>
      <c r="U154" s="2"/>
      <c r="V154" s="2"/>
      <c r="W154" s="2"/>
      <c r="X154" s="2"/>
      <c r="Y154" s="2"/>
      <c r="Z154" s="2"/>
      <c r="AA154" s="2"/>
    </row>
    <row r="155" ht="14.25" customHeight="1">
      <c r="A155" s="56"/>
      <c r="B155" s="57"/>
      <c r="U155" s="2"/>
      <c r="V155" s="2"/>
      <c r="W155" s="2"/>
      <c r="X155" s="2"/>
      <c r="Y155" s="2"/>
      <c r="Z155" s="2"/>
      <c r="AA155" s="2"/>
    </row>
    <row r="156" ht="14.25" customHeight="1">
      <c r="A156" s="56"/>
      <c r="B156" s="57"/>
      <c r="U156" s="2"/>
      <c r="V156" s="2"/>
      <c r="W156" s="2"/>
      <c r="X156" s="2"/>
      <c r="Y156" s="2"/>
      <c r="Z156" s="2"/>
      <c r="AA156" s="2"/>
    </row>
    <row r="157" ht="14.25" customHeight="1">
      <c r="A157" s="56"/>
      <c r="B157" s="57"/>
      <c r="U157" s="2"/>
      <c r="V157" s="2"/>
      <c r="W157" s="2"/>
      <c r="X157" s="2"/>
      <c r="Y157" s="2"/>
      <c r="Z157" s="2"/>
      <c r="AA157" s="2"/>
    </row>
    <row r="158" ht="14.25" customHeight="1">
      <c r="A158" s="56"/>
      <c r="B158" s="57"/>
      <c r="U158" s="2"/>
      <c r="V158" s="2"/>
      <c r="W158" s="2"/>
      <c r="X158" s="2"/>
      <c r="Y158" s="2"/>
      <c r="Z158" s="2"/>
      <c r="AA158" s="2"/>
    </row>
    <row r="159" ht="14.25" customHeight="1">
      <c r="A159" s="56"/>
      <c r="B159" s="57"/>
      <c r="U159" s="2"/>
      <c r="V159" s="2"/>
      <c r="W159" s="2"/>
      <c r="X159" s="2"/>
      <c r="Y159" s="2"/>
      <c r="Z159" s="2"/>
      <c r="AA159" s="2"/>
    </row>
    <row r="160" ht="14.25" customHeight="1">
      <c r="A160" s="56"/>
      <c r="B160" s="57"/>
      <c r="U160" s="2"/>
      <c r="V160" s="2"/>
      <c r="W160" s="2"/>
      <c r="X160" s="2"/>
      <c r="Y160" s="2"/>
      <c r="Z160" s="2"/>
      <c r="AA160" s="2"/>
    </row>
    <row r="161" ht="14.25" customHeight="1">
      <c r="A161" s="56"/>
      <c r="B161" s="57"/>
      <c r="U161" s="2"/>
      <c r="V161" s="2"/>
      <c r="W161" s="2"/>
      <c r="X161" s="2"/>
      <c r="Y161" s="2"/>
      <c r="Z161" s="2"/>
      <c r="AA161" s="2"/>
    </row>
    <row r="162" ht="14.25" customHeight="1">
      <c r="A162" s="56"/>
      <c r="B162" s="57"/>
      <c r="U162" s="2"/>
      <c r="V162" s="2"/>
      <c r="W162" s="2"/>
      <c r="X162" s="2"/>
      <c r="Y162" s="2"/>
      <c r="Z162" s="2"/>
      <c r="AA162" s="2"/>
    </row>
    <row r="163" ht="14.25" customHeight="1">
      <c r="A163" s="56"/>
      <c r="B163" s="57"/>
      <c r="U163" s="2"/>
      <c r="V163" s="2"/>
      <c r="W163" s="2"/>
      <c r="X163" s="2"/>
      <c r="Y163" s="2"/>
      <c r="Z163" s="2"/>
      <c r="AA163" s="2"/>
    </row>
    <row r="164" ht="14.25" customHeight="1">
      <c r="A164" s="56"/>
      <c r="B164" s="57"/>
      <c r="U164" s="2"/>
      <c r="V164" s="2"/>
      <c r="W164" s="2"/>
      <c r="X164" s="2"/>
      <c r="Y164" s="2"/>
      <c r="Z164" s="2"/>
      <c r="AA164" s="2"/>
    </row>
    <row r="165" ht="14.25" customHeight="1">
      <c r="A165" s="56"/>
      <c r="B165" s="57"/>
      <c r="U165" s="2"/>
      <c r="V165" s="2"/>
      <c r="W165" s="2"/>
      <c r="X165" s="2"/>
      <c r="Y165" s="2"/>
      <c r="Z165" s="2"/>
      <c r="AA165" s="2"/>
    </row>
    <row r="166" ht="14.25" customHeight="1">
      <c r="A166" s="56"/>
      <c r="B166" s="57"/>
      <c r="U166" s="2"/>
      <c r="V166" s="2"/>
      <c r="W166" s="2"/>
      <c r="X166" s="2"/>
      <c r="Y166" s="2"/>
      <c r="Z166" s="2"/>
      <c r="AA166" s="2"/>
    </row>
    <row r="167" ht="14.25" customHeight="1">
      <c r="A167" s="56"/>
      <c r="B167" s="57"/>
      <c r="U167" s="2"/>
      <c r="V167" s="2"/>
      <c r="W167" s="2"/>
      <c r="X167" s="2"/>
      <c r="Y167" s="2"/>
      <c r="Z167" s="2"/>
      <c r="AA167" s="2"/>
    </row>
    <row r="168" ht="14.25" customHeight="1">
      <c r="A168" s="56"/>
      <c r="B168" s="57"/>
      <c r="U168" s="2"/>
      <c r="V168" s="2"/>
      <c r="W168" s="2"/>
      <c r="X168" s="2"/>
      <c r="Y168" s="2"/>
      <c r="Z168" s="2"/>
      <c r="AA168" s="2"/>
    </row>
    <row r="169" ht="14.25" customHeight="1">
      <c r="A169" s="56"/>
      <c r="B169" s="57"/>
      <c r="U169" s="2"/>
      <c r="V169" s="2"/>
      <c r="W169" s="2"/>
      <c r="X169" s="2"/>
      <c r="Y169" s="2"/>
      <c r="Z169" s="2"/>
      <c r="AA169" s="2"/>
    </row>
    <row r="170" ht="14.25" customHeight="1">
      <c r="A170" s="56"/>
      <c r="B170" s="57"/>
      <c r="U170" s="2"/>
      <c r="V170" s="2"/>
      <c r="W170" s="2"/>
      <c r="X170" s="2"/>
      <c r="Y170" s="2"/>
      <c r="Z170" s="2"/>
      <c r="AA170" s="2"/>
    </row>
    <row r="171" ht="14.25" customHeight="1">
      <c r="A171" s="56"/>
      <c r="B171" s="57"/>
      <c r="U171" s="2"/>
      <c r="V171" s="2"/>
      <c r="W171" s="2"/>
      <c r="X171" s="2"/>
      <c r="Y171" s="2"/>
      <c r="Z171" s="2"/>
      <c r="AA171" s="2"/>
    </row>
    <row r="172" ht="14.25" customHeight="1">
      <c r="A172" s="56"/>
      <c r="B172" s="57"/>
      <c r="U172" s="2"/>
      <c r="V172" s="2"/>
      <c r="W172" s="2"/>
      <c r="X172" s="2"/>
      <c r="Y172" s="2"/>
      <c r="Z172" s="2"/>
      <c r="AA172" s="2"/>
    </row>
    <row r="173" ht="14.25" customHeight="1">
      <c r="A173" s="56"/>
      <c r="B173" s="57"/>
      <c r="U173" s="2"/>
      <c r="V173" s="2"/>
      <c r="W173" s="2"/>
      <c r="X173" s="2"/>
      <c r="Y173" s="2"/>
      <c r="Z173" s="2"/>
      <c r="AA173" s="2"/>
    </row>
    <row r="174" ht="14.25" customHeight="1">
      <c r="A174" s="56"/>
      <c r="B174" s="57"/>
      <c r="U174" s="2"/>
      <c r="V174" s="2"/>
      <c r="W174" s="2"/>
      <c r="X174" s="2"/>
      <c r="Y174" s="2"/>
      <c r="Z174" s="2"/>
      <c r="AA174" s="2"/>
    </row>
    <row r="175" ht="14.25" customHeight="1">
      <c r="A175" s="56"/>
      <c r="B175" s="57"/>
      <c r="U175" s="2"/>
      <c r="V175" s="2"/>
      <c r="W175" s="2"/>
      <c r="X175" s="2"/>
      <c r="Y175" s="2"/>
      <c r="Z175" s="2"/>
      <c r="AA175" s="2"/>
    </row>
    <row r="176" ht="14.25" customHeight="1">
      <c r="A176" s="56"/>
      <c r="B176" s="57"/>
      <c r="U176" s="2"/>
      <c r="V176" s="2"/>
      <c r="W176" s="2"/>
      <c r="X176" s="2"/>
      <c r="Y176" s="2"/>
      <c r="Z176" s="2"/>
      <c r="AA176" s="2"/>
    </row>
    <row r="177" ht="14.25" customHeight="1">
      <c r="A177" s="56"/>
      <c r="B177" s="57"/>
      <c r="U177" s="2"/>
      <c r="V177" s="2"/>
      <c r="W177" s="2"/>
      <c r="X177" s="2"/>
      <c r="Y177" s="2"/>
      <c r="Z177" s="2"/>
      <c r="AA177" s="2"/>
    </row>
    <row r="178" ht="14.25" customHeight="1">
      <c r="A178" s="56"/>
      <c r="B178" s="57"/>
      <c r="U178" s="2"/>
      <c r="V178" s="2"/>
      <c r="W178" s="2"/>
      <c r="X178" s="2"/>
      <c r="Y178" s="2"/>
      <c r="Z178" s="2"/>
      <c r="AA178" s="2"/>
    </row>
    <row r="179" ht="14.25" customHeight="1">
      <c r="A179" s="56"/>
      <c r="B179" s="57"/>
      <c r="U179" s="2"/>
      <c r="V179" s="2"/>
      <c r="W179" s="2"/>
      <c r="X179" s="2"/>
      <c r="Y179" s="2"/>
      <c r="Z179" s="2"/>
      <c r="AA179" s="2"/>
    </row>
    <row r="180" ht="14.25" customHeight="1">
      <c r="A180" s="56"/>
      <c r="B180" s="57"/>
      <c r="U180" s="2"/>
      <c r="V180" s="2"/>
      <c r="W180" s="2"/>
      <c r="X180" s="2"/>
      <c r="Y180" s="2"/>
      <c r="Z180" s="2"/>
      <c r="AA180" s="2"/>
    </row>
    <row r="181" ht="14.25" customHeight="1">
      <c r="A181" s="56"/>
      <c r="B181" s="57"/>
      <c r="U181" s="2"/>
      <c r="V181" s="2"/>
      <c r="W181" s="2"/>
      <c r="X181" s="2"/>
      <c r="Y181" s="2"/>
      <c r="Z181" s="2"/>
      <c r="AA181" s="2"/>
    </row>
    <row r="182" ht="14.25" customHeight="1">
      <c r="A182" s="56"/>
      <c r="B182" s="57"/>
      <c r="U182" s="2"/>
      <c r="V182" s="2"/>
      <c r="W182" s="2"/>
      <c r="X182" s="2"/>
      <c r="Y182" s="2"/>
      <c r="Z182" s="2"/>
      <c r="AA182" s="2"/>
    </row>
    <row r="183" ht="14.25" customHeight="1">
      <c r="A183" s="56"/>
      <c r="B183" s="57"/>
      <c r="U183" s="2"/>
      <c r="V183" s="2"/>
      <c r="W183" s="2"/>
      <c r="X183" s="2"/>
      <c r="Y183" s="2"/>
      <c r="Z183" s="2"/>
      <c r="AA183" s="2"/>
    </row>
    <row r="184" ht="14.25" customHeight="1">
      <c r="A184" s="56"/>
      <c r="B184" s="57"/>
      <c r="U184" s="2"/>
      <c r="V184" s="2"/>
      <c r="W184" s="2"/>
      <c r="X184" s="2"/>
      <c r="Y184" s="2"/>
      <c r="Z184" s="2"/>
      <c r="AA184" s="2"/>
    </row>
    <row r="185" ht="14.25" customHeight="1">
      <c r="A185" s="56"/>
      <c r="B185" s="57"/>
      <c r="U185" s="2"/>
      <c r="V185" s="2"/>
      <c r="W185" s="2"/>
      <c r="X185" s="2"/>
      <c r="Y185" s="2"/>
      <c r="Z185" s="2"/>
      <c r="AA185" s="2"/>
    </row>
    <row r="186" ht="14.25" customHeight="1">
      <c r="A186" s="56"/>
      <c r="B186" s="57"/>
      <c r="U186" s="2"/>
      <c r="V186" s="2"/>
      <c r="W186" s="2"/>
      <c r="X186" s="2"/>
      <c r="Y186" s="2"/>
      <c r="Z186" s="2"/>
      <c r="AA186" s="2"/>
    </row>
    <row r="187" ht="14.25" customHeight="1">
      <c r="A187" s="56"/>
      <c r="B187" s="57"/>
      <c r="U187" s="2"/>
      <c r="V187" s="2"/>
      <c r="W187" s="2"/>
      <c r="X187" s="2"/>
      <c r="Y187" s="2"/>
      <c r="Z187" s="2"/>
      <c r="AA187" s="2"/>
    </row>
    <row r="188" ht="14.25" customHeight="1">
      <c r="A188" s="56"/>
      <c r="B188" s="57"/>
      <c r="U188" s="2"/>
      <c r="V188" s="2"/>
      <c r="W188" s="2"/>
      <c r="X188" s="2"/>
      <c r="Y188" s="2"/>
      <c r="Z188" s="2"/>
      <c r="AA188" s="2"/>
    </row>
    <row r="189" ht="14.25" customHeight="1">
      <c r="A189" s="56"/>
      <c r="B189" s="57"/>
      <c r="U189" s="2"/>
      <c r="V189" s="2"/>
      <c r="W189" s="2"/>
      <c r="X189" s="2"/>
      <c r="Y189" s="2"/>
      <c r="Z189" s="2"/>
      <c r="AA189" s="2"/>
    </row>
    <row r="190" ht="14.25" customHeight="1">
      <c r="A190" s="56"/>
      <c r="B190" s="57"/>
      <c r="U190" s="2"/>
      <c r="V190" s="2"/>
      <c r="W190" s="2"/>
      <c r="X190" s="2"/>
      <c r="Y190" s="2"/>
      <c r="Z190" s="2"/>
      <c r="AA190" s="2"/>
    </row>
    <row r="191" ht="14.25" customHeight="1">
      <c r="A191" s="56"/>
      <c r="B191" s="57"/>
      <c r="U191" s="2"/>
      <c r="V191" s="2"/>
      <c r="W191" s="2"/>
      <c r="X191" s="2"/>
      <c r="Y191" s="2"/>
      <c r="Z191" s="2"/>
      <c r="AA191" s="2"/>
    </row>
    <row r="192" ht="14.25" customHeight="1">
      <c r="A192" s="56"/>
      <c r="B192" s="57"/>
      <c r="U192" s="2"/>
      <c r="V192" s="2"/>
      <c r="W192" s="2"/>
      <c r="X192" s="2"/>
      <c r="Y192" s="2"/>
      <c r="Z192" s="2"/>
      <c r="AA192" s="2"/>
    </row>
    <row r="193" ht="14.25" customHeight="1">
      <c r="A193" s="56"/>
      <c r="B193" s="57"/>
      <c r="U193" s="2"/>
      <c r="V193" s="2"/>
      <c r="W193" s="2"/>
      <c r="X193" s="2"/>
      <c r="Y193" s="2"/>
      <c r="Z193" s="2"/>
      <c r="AA193" s="2"/>
    </row>
    <row r="194" ht="14.25" customHeight="1">
      <c r="A194" s="56"/>
      <c r="B194" s="57"/>
      <c r="U194" s="2"/>
      <c r="V194" s="2"/>
      <c r="W194" s="2"/>
      <c r="X194" s="2"/>
      <c r="Y194" s="2"/>
      <c r="Z194" s="2"/>
      <c r="AA194" s="2"/>
    </row>
    <row r="195" ht="14.25" customHeight="1">
      <c r="A195" s="56"/>
      <c r="B195" s="57"/>
      <c r="U195" s="2"/>
      <c r="V195" s="2"/>
      <c r="W195" s="2"/>
      <c r="X195" s="2"/>
      <c r="Y195" s="2"/>
      <c r="Z195" s="2"/>
      <c r="AA195" s="2"/>
    </row>
    <row r="196" ht="14.25" customHeight="1">
      <c r="A196" s="56"/>
      <c r="B196" s="57"/>
      <c r="U196" s="2"/>
      <c r="V196" s="2"/>
      <c r="W196" s="2"/>
      <c r="X196" s="2"/>
      <c r="Y196" s="2"/>
      <c r="Z196" s="2"/>
      <c r="AA196" s="2"/>
    </row>
    <row r="197" ht="14.25" customHeight="1">
      <c r="A197" s="56"/>
      <c r="B197" s="57"/>
      <c r="U197" s="2"/>
      <c r="V197" s="2"/>
      <c r="W197" s="2"/>
      <c r="X197" s="2"/>
      <c r="Y197" s="2"/>
      <c r="Z197" s="2"/>
      <c r="AA197" s="2"/>
    </row>
    <row r="198" ht="14.25" customHeight="1">
      <c r="A198" s="56"/>
      <c r="B198" s="57"/>
      <c r="U198" s="2"/>
      <c r="V198" s="2"/>
      <c r="W198" s="2"/>
      <c r="X198" s="2"/>
      <c r="Y198" s="2"/>
      <c r="Z198" s="2"/>
      <c r="AA198" s="2"/>
    </row>
    <row r="199" ht="14.25" customHeight="1">
      <c r="A199" s="56"/>
      <c r="B199" s="57"/>
      <c r="U199" s="2"/>
      <c r="V199" s="2"/>
      <c r="W199" s="2"/>
      <c r="X199" s="2"/>
      <c r="Y199" s="2"/>
      <c r="Z199" s="2"/>
      <c r="AA199" s="2"/>
    </row>
    <row r="200" ht="14.25" customHeight="1">
      <c r="A200" s="56"/>
      <c r="B200" s="57"/>
      <c r="U200" s="2"/>
      <c r="V200" s="2"/>
      <c r="W200" s="2"/>
      <c r="X200" s="2"/>
      <c r="Y200" s="2"/>
      <c r="Z200" s="2"/>
      <c r="AA200" s="2"/>
    </row>
    <row r="201" ht="14.25" customHeight="1">
      <c r="A201" s="56"/>
      <c r="B201" s="57"/>
      <c r="U201" s="2"/>
      <c r="V201" s="2"/>
      <c r="W201" s="2"/>
      <c r="X201" s="2"/>
      <c r="Y201" s="2"/>
      <c r="Z201" s="2"/>
      <c r="AA201" s="2"/>
    </row>
    <row r="202" ht="14.25" customHeight="1">
      <c r="A202" s="56"/>
      <c r="B202" s="57"/>
      <c r="U202" s="2"/>
      <c r="V202" s="2"/>
      <c r="W202" s="2"/>
      <c r="X202" s="2"/>
      <c r="Y202" s="2"/>
      <c r="Z202" s="2"/>
      <c r="AA202" s="2"/>
    </row>
    <row r="203" ht="14.25" customHeight="1">
      <c r="A203" s="56"/>
      <c r="B203" s="57"/>
      <c r="U203" s="2"/>
      <c r="V203" s="2"/>
      <c r="W203" s="2"/>
      <c r="X203" s="2"/>
      <c r="Y203" s="2"/>
      <c r="Z203" s="2"/>
      <c r="AA203" s="2"/>
    </row>
    <row r="204" ht="14.25" customHeight="1">
      <c r="A204" s="56"/>
      <c r="B204" s="57"/>
      <c r="U204" s="2"/>
      <c r="V204" s="2"/>
      <c r="W204" s="2"/>
      <c r="X204" s="2"/>
      <c r="Y204" s="2"/>
      <c r="Z204" s="2"/>
      <c r="AA204" s="2"/>
    </row>
    <row r="205" ht="14.25" customHeight="1">
      <c r="A205" s="56"/>
      <c r="B205" s="57"/>
      <c r="U205" s="2"/>
      <c r="V205" s="2"/>
      <c r="W205" s="2"/>
      <c r="X205" s="2"/>
      <c r="Y205" s="2"/>
      <c r="Z205" s="2"/>
      <c r="AA205" s="2"/>
    </row>
    <row r="206" ht="14.25" customHeight="1">
      <c r="A206" s="56"/>
      <c r="B206" s="57"/>
      <c r="U206" s="2"/>
      <c r="V206" s="2"/>
      <c r="W206" s="2"/>
      <c r="X206" s="2"/>
      <c r="Y206" s="2"/>
      <c r="Z206" s="2"/>
      <c r="AA206" s="2"/>
    </row>
    <row r="207" ht="14.25" customHeight="1">
      <c r="A207" s="56"/>
      <c r="B207" s="57"/>
      <c r="U207" s="2"/>
      <c r="V207" s="2"/>
      <c r="W207" s="2"/>
      <c r="X207" s="2"/>
      <c r="Y207" s="2"/>
      <c r="Z207" s="2"/>
      <c r="AA207" s="2"/>
    </row>
    <row r="208" ht="14.25" customHeight="1">
      <c r="A208" s="56"/>
      <c r="B208" s="57"/>
      <c r="U208" s="2"/>
      <c r="V208" s="2"/>
      <c r="W208" s="2"/>
      <c r="X208" s="2"/>
      <c r="Y208" s="2"/>
      <c r="Z208" s="2"/>
      <c r="AA208" s="2"/>
    </row>
    <row r="209" ht="14.25" customHeight="1">
      <c r="A209" s="56"/>
      <c r="B209" s="57"/>
      <c r="U209" s="2"/>
      <c r="V209" s="2"/>
      <c r="W209" s="2"/>
      <c r="X209" s="2"/>
      <c r="Y209" s="2"/>
      <c r="Z209" s="2"/>
      <c r="AA209" s="2"/>
    </row>
    <row r="210" ht="14.25" customHeight="1">
      <c r="A210" s="56"/>
      <c r="B210" s="57"/>
      <c r="U210" s="2"/>
      <c r="V210" s="2"/>
      <c r="W210" s="2"/>
      <c r="X210" s="2"/>
      <c r="Y210" s="2"/>
      <c r="Z210" s="2"/>
      <c r="AA210" s="2"/>
    </row>
    <row r="211" ht="14.25" customHeight="1">
      <c r="A211" s="56"/>
      <c r="B211" s="57"/>
      <c r="U211" s="2"/>
      <c r="V211" s="2"/>
      <c r="W211" s="2"/>
      <c r="X211" s="2"/>
      <c r="Y211" s="2"/>
      <c r="Z211" s="2"/>
      <c r="AA211" s="2"/>
    </row>
    <row r="212" ht="14.25" customHeight="1">
      <c r="A212" s="56"/>
      <c r="B212" s="57"/>
      <c r="U212" s="2"/>
      <c r="V212" s="2"/>
      <c r="W212" s="2"/>
      <c r="X212" s="2"/>
      <c r="Y212" s="2"/>
      <c r="Z212" s="2"/>
      <c r="AA212" s="2"/>
    </row>
    <row r="213" ht="14.25" customHeight="1">
      <c r="A213" s="56"/>
      <c r="B213" s="57"/>
      <c r="U213" s="2"/>
      <c r="V213" s="2"/>
      <c r="W213" s="2"/>
      <c r="X213" s="2"/>
      <c r="Y213" s="2"/>
      <c r="Z213" s="2"/>
      <c r="AA213" s="2"/>
    </row>
    <row r="214" ht="14.25" customHeight="1">
      <c r="A214" s="56"/>
      <c r="B214" s="57"/>
      <c r="U214" s="2"/>
      <c r="V214" s="2"/>
      <c r="W214" s="2"/>
      <c r="X214" s="2"/>
      <c r="Y214" s="2"/>
      <c r="Z214" s="2"/>
      <c r="AA214" s="2"/>
    </row>
    <row r="215" ht="14.25" customHeight="1">
      <c r="A215" s="56"/>
      <c r="B215" s="57"/>
      <c r="U215" s="2"/>
      <c r="V215" s="2"/>
      <c r="W215" s="2"/>
      <c r="X215" s="2"/>
      <c r="Y215" s="2"/>
      <c r="Z215" s="2"/>
      <c r="AA215" s="2"/>
    </row>
    <row r="216" ht="14.25" customHeight="1">
      <c r="A216" s="56"/>
      <c r="B216" s="57"/>
      <c r="U216" s="2"/>
      <c r="V216" s="2"/>
      <c r="W216" s="2"/>
      <c r="X216" s="2"/>
      <c r="Y216" s="2"/>
      <c r="Z216" s="2"/>
      <c r="AA216" s="2"/>
    </row>
    <row r="217" ht="14.25" customHeight="1">
      <c r="A217" s="56"/>
      <c r="B217" s="57"/>
      <c r="U217" s="2"/>
      <c r="V217" s="2"/>
      <c r="W217" s="2"/>
      <c r="X217" s="2"/>
      <c r="Y217" s="2"/>
      <c r="Z217" s="2"/>
      <c r="AA217" s="2"/>
    </row>
    <row r="218" ht="14.25" customHeight="1">
      <c r="A218" s="56"/>
      <c r="B218" s="57"/>
      <c r="U218" s="2"/>
      <c r="V218" s="2"/>
      <c r="W218" s="2"/>
      <c r="X218" s="2"/>
      <c r="Y218" s="2"/>
      <c r="Z218" s="2"/>
      <c r="AA218" s="2"/>
    </row>
    <row r="219" ht="14.25" customHeight="1">
      <c r="A219" s="56"/>
      <c r="B219" s="57"/>
      <c r="U219" s="2"/>
      <c r="V219" s="2"/>
      <c r="W219" s="2"/>
      <c r="X219" s="2"/>
      <c r="Y219" s="2"/>
      <c r="Z219" s="2"/>
      <c r="AA219" s="2"/>
    </row>
    <row r="220" ht="14.25" customHeight="1">
      <c r="A220" s="56"/>
      <c r="B220" s="57"/>
      <c r="U220" s="2"/>
      <c r="V220" s="2"/>
      <c r="W220" s="2"/>
      <c r="X220" s="2"/>
      <c r="Y220" s="2"/>
      <c r="Z220" s="2"/>
      <c r="AA220" s="2"/>
    </row>
    <row r="221" ht="14.25" customHeight="1">
      <c r="A221" s="56"/>
      <c r="B221" s="57"/>
      <c r="U221" s="2"/>
      <c r="V221" s="2"/>
      <c r="W221" s="2"/>
      <c r="X221" s="2"/>
      <c r="Y221" s="2"/>
      <c r="Z221" s="2"/>
      <c r="AA221" s="2"/>
    </row>
    <row r="222" ht="14.25" customHeight="1">
      <c r="A222" s="56"/>
      <c r="B222" s="57"/>
      <c r="U222" s="2"/>
      <c r="V222" s="2"/>
      <c r="W222" s="2"/>
      <c r="X222" s="2"/>
      <c r="Y222" s="2"/>
      <c r="Z222" s="2"/>
      <c r="AA222" s="2"/>
    </row>
    <row r="223" ht="14.25" customHeight="1">
      <c r="A223" s="56"/>
      <c r="B223" s="57"/>
      <c r="U223" s="2"/>
      <c r="V223" s="2"/>
      <c r="W223" s="2"/>
      <c r="X223" s="2"/>
      <c r="Y223" s="2"/>
      <c r="Z223" s="2"/>
      <c r="AA223" s="2"/>
    </row>
    <row r="224" ht="14.25" customHeight="1">
      <c r="A224" s="56"/>
      <c r="B224" s="57"/>
      <c r="U224" s="2"/>
      <c r="V224" s="2"/>
      <c r="W224" s="2"/>
      <c r="X224" s="2"/>
      <c r="Y224" s="2"/>
      <c r="Z224" s="2"/>
      <c r="AA224" s="2"/>
    </row>
    <row r="225" ht="14.25" customHeight="1">
      <c r="A225" s="56"/>
      <c r="B225" s="57"/>
      <c r="U225" s="2"/>
      <c r="V225" s="2"/>
      <c r="W225" s="2"/>
      <c r="X225" s="2"/>
      <c r="Y225" s="2"/>
      <c r="Z225" s="2"/>
      <c r="AA225" s="2"/>
    </row>
    <row r="226" ht="14.25" customHeight="1">
      <c r="A226" s="56"/>
      <c r="B226" s="57"/>
      <c r="U226" s="2"/>
      <c r="V226" s="2"/>
      <c r="W226" s="2"/>
      <c r="X226" s="2"/>
      <c r="Y226" s="2"/>
      <c r="Z226" s="2"/>
      <c r="AA226" s="2"/>
    </row>
    <row r="227" ht="14.25" customHeight="1">
      <c r="A227" s="56"/>
      <c r="B227" s="57"/>
      <c r="U227" s="2"/>
      <c r="V227" s="2"/>
      <c r="W227" s="2"/>
      <c r="X227" s="2"/>
      <c r="Y227" s="2"/>
      <c r="Z227" s="2"/>
      <c r="AA227" s="2"/>
    </row>
    <row r="228" ht="14.25" customHeight="1">
      <c r="A228" s="56"/>
      <c r="B228" s="57"/>
      <c r="U228" s="2"/>
      <c r="V228" s="2"/>
      <c r="W228" s="2"/>
      <c r="X228" s="2"/>
      <c r="Y228" s="2"/>
      <c r="Z228" s="2"/>
      <c r="AA228" s="2"/>
    </row>
    <row r="229" ht="14.25" customHeight="1">
      <c r="A229" s="56"/>
      <c r="B229" s="57"/>
      <c r="U229" s="2"/>
      <c r="V229" s="2"/>
      <c r="W229" s="2"/>
      <c r="X229" s="2"/>
      <c r="Y229" s="2"/>
      <c r="Z229" s="2"/>
      <c r="AA229" s="2"/>
    </row>
    <row r="230" ht="14.25" customHeight="1">
      <c r="A230" s="56"/>
      <c r="B230" s="57"/>
      <c r="U230" s="2"/>
      <c r="V230" s="2"/>
      <c r="W230" s="2"/>
      <c r="X230" s="2"/>
      <c r="Y230" s="2"/>
      <c r="Z230" s="2"/>
      <c r="AA230" s="2"/>
    </row>
    <row r="231" ht="14.25" customHeight="1">
      <c r="A231" s="56"/>
      <c r="B231" s="57"/>
      <c r="U231" s="2"/>
      <c r="V231" s="2"/>
      <c r="W231" s="2"/>
      <c r="X231" s="2"/>
      <c r="Y231" s="2"/>
      <c r="Z231" s="2"/>
      <c r="AA231" s="2"/>
    </row>
    <row r="232" ht="14.25" customHeight="1">
      <c r="A232" s="56"/>
      <c r="B232" s="57"/>
      <c r="U232" s="2"/>
      <c r="V232" s="2"/>
      <c r="W232" s="2"/>
      <c r="X232" s="2"/>
      <c r="Y232" s="2"/>
      <c r="Z232" s="2"/>
      <c r="AA232" s="2"/>
    </row>
    <row r="233" ht="14.25" customHeight="1">
      <c r="A233" s="56"/>
      <c r="B233" s="57"/>
      <c r="U233" s="2"/>
      <c r="V233" s="2"/>
      <c r="W233" s="2"/>
      <c r="X233" s="2"/>
      <c r="Y233" s="2"/>
      <c r="Z233" s="2"/>
      <c r="AA233" s="2"/>
    </row>
    <row r="234" ht="14.25" customHeight="1">
      <c r="A234" s="56"/>
      <c r="B234" s="57"/>
      <c r="U234" s="2"/>
      <c r="V234" s="2"/>
      <c r="W234" s="2"/>
      <c r="X234" s="2"/>
      <c r="Y234" s="2"/>
      <c r="Z234" s="2"/>
      <c r="AA234" s="2"/>
    </row>
    <row r="235" ht="14.25" customHeight="1">
      <c r="A235" s="56"/>
      <c r="B235" s="57"/>
      <c r="U235" s="2"/>
      <c r="V235" s="2"/>
      <c r="W235" s="2"/>
      <c r="X235" s="2"/>
      <c r="Y235" s="2"/>
      <c r="Z235" s="2"/>
      <c r="AA235" s="2"/>
    </row>
    <row r="236" ht="14.25" customHeight="1">
      <c r="A236" s="56"/>
      <c r="B236" s="57"/>
      <c r="U236" s="2"/>
      <c r="V236" s="2"/>
      <c r="W236" s="2"/>
      <c r="X236" s="2"/>
      <c r="Y236" s="2"/>
      <c r="Z236" s="2"/>
      <c r="AA236" s="2"/>
    </row>
    <row r="237" ht="14.25" customHeight="1">
      <c r="A237" s="56"/>
      <c r="B237" s="57"/>
      <c r="U237" s="2"/>
      <c r="V237" s="2"/>
      <c r="W237" s="2"/>
      <c r="X237" s="2"/>
      <c r="Y237" s="2"/>
      <c r="Z237" s="2"/>
      <c r="AA237" s="2"/>
    </row>
    <row r="238" ht="14.25" customHeight="1">
      <c r="A238" s="56"/>
      <c r="B238" s="57"/>
      <c r="U238" s="2"/>
      <c r="V238" s="2"/>
      <c r="W238" s="2"/>
      <c r="X238" s="2"/>
      <c r="Y238" s="2"/>
      <c r="Z238" s="2"/>
      <c r="AA238" s="2"/>
    </row>
    <row r="239" ht="14.25" customHeight="1">
      <c r="A239" s="56"/>
      <c r="B239" s="57"/>
      <c r="U239" s="2"/>
      <c r="V239" s="2"/>
      <c r="W239" s="2"/>
      <c r="X239" s="2"/>
      <c r="Y239" s="2"/>
      <c r="Z239" s="2"/>
      <c r="AA239" s="2"/>
    </row>
    <row r="240" ht="14.25" customHeight="1">
      <c r="A240" s="56"/>
      <c r="B240" s="57"/>
      <c r="U240" s="2"/>
      <c r="V240" s="2"/>
      <c r="W240" s="2"/>
      <c r="X240" s="2"/>
      <c r="Y240" s="2"/>
      <c r="Z240" s="2"/>
      <c r="AA240" s="2"/>
    </row>
    <row r="241" ht="14.25" customHeight="1">
      <c r="A241" s="56"/>
      <c r="B241" s="57"/>
      <c r="U241" s="2"/>
      <c r="V241" s="2"/>
      <c r="W241" s="2"/>
      <c r="X241" s="2"/>
      <c r="Y241" s="2"/>
      <c r="Z241" s="2"/>
      <c r="AA241" s="2"/>
    </row>
    <row r="242" ht="14.25" customHeight="1">
      <c r="A242" s="56"/>
      <c r="B242" s="57"/>
      <c r="U242" s="2"/>
      <c r="V242" s="2"/>
      <c r="W242" s="2"/>
      <c r="X242" s="2"/>
      <c r="Y242" s="2"/>
      <c r="Z242" s="2"/>
      <c r="AA242" s="2"/>
    </row>
    <row r="243" ht="14.25" customHeight="1">
      <c r="A243" s="56"/>
      <c r="B243" s="57"/>
      <c r="U243" s="2"/>
      <c r="V243" s="2"/>
      <c r="W243" s="2"/>
      <c r="X243" s="2"/>
      <c r="Y243" s="2"/>
      <c r="Z243" s="2"/>
      <c r="AA243" s="2"/>
    </row>
    <row r="244" ht="14.25" customHeight="1">
      <c r="A244" s="56"/>
      <c r="B244" s="57"/>
      <c r="U244" s="2"/>
      <c r="V244" s="2"/>
      <c r="W244" s="2"/>
      <c r="X244" s="2"/>
      <c r="Y244" s="2"/>
      <c r="Z244" s="2"/>
      <c r="AA244" s="2"/>
    </row>
    <row r="245" ht="14.25" customHeight="1">
      <c r="A245" s="56"/>
      <c r="B245" s="57"/>
      <c r="U245" s="2"/>
      <c r="V245" s="2"/>
      <c r="W245" s="2"/>
      <c r="X245" s="2"/>
      <c r="Y245" s="2"/>
      <c r="Z245" s="2"/>
      <c r="AA245" s="2"/>
    </row>
    <row r="246" ht="14.25" customHeight="1">
      <c r="A246" s="56"/>
      <c r="B246" s="57"/>
      <c r="U246" s="2"/>
      <c r="V246" s="2"/>
      <c r="W246" s="2"/>
      <c r="X246" s="2"/>
      <c r="Y246" s="2"/>
      <c r="Z246" s="2"/>
      <c r="AA246" s="2"/>
    </row>
    <row r="247" ht="14.25" customHeight="1">
      <c r="A247" s="56"/>
      <c r="B247" s="57"/>
      <c r="U247" s="2"/>
      <c r="V247" s="2"/>
      <c r="W247" s="2"/>
      <c r="X247" s="2"/>
      <c r="Y247" s="2"/>
      <c r="Z247" s="2"/>
      <c r="AA247" s="2"/>
    </row>
    <row r="248" ht="14.25" customHeight="1">
      <c r="A248" s="56"/>
      <c r="B248" s="57"/>
      <c r="U248" s="2"/>
      <c r="V248" s="2"/>
      <c r="W248" s="2"/>
      <c r="X248" s="2"/>
      <c r="Y248" s="2"/>
      <c r="Z248" s="2"/>
      <c r="AA248" s="2"/>
    </row>
    <row r="249" ht="14.25" customHeight="1">
      <c r="A249" s="56"/>
      <c r="B249" s="57"/>
      <c r="U249" s="2"/>
      <c r="V249" s="2"/>
      <c r="W249" s="2"/>
      <c r="X249" s="2"/>
      <c r="Y249" s="2"/>
      <c r="Z249" s="2"/>
      <c r="AA249" s="2"/>
    </row>
    <row r="250" ht="14.25" customHeight="1">
      <c r="A250" s="56"/>
      <c r="B250" s="57"/>
      <c r="U250" s="2"/>
      <c r="V250" s="2"/>
      <c r="W250" s="2"/>
      <c r="X250" s="2"/>
      <c r="Y250" s="2"/>
      <c r="Z250" s="2"/>
      <c r="AA250" s="2"/>
    </row>
    <row r="251" ht="14.25" customHeight="1">
      <c r="A251" s="56"/>
      <c r="B251" s="57"/>
      <c r="U251" s="2"/>
      <c r="V251" s="2"/>
      <c r="W251" s="2"/>
      <c r="X251" s="2"/>
      <c r="Y251" s="2"/>
      <c r="Z251" s="2"/>
      <c r="AA251" s="2"/>
    </row>
    <row r="252" ht="14.25" customHeight="1">
      <c r="A252" s="56"/>
      <c r="B252" s="57"/>
      <c r="U252" s="2"/>
      <c r="V252" s="2"/>
      <c r="W252" s="2"/>
      <c r="X252" s="2"/>
      <c r="Y252" s="2"/>
      <c r="Z252" s="2"/>
      <c r="AA252" s="2"/>
    </row>
    <row r="253" ht="14.25" customHeight="1">
      <c r="A253" s="56"/>
      <c r="B253" s="57"/>
      <c r="U253" s="2"/>
      <c r="V253" s="2"/>
      <c r="W253" s="2"/>
      <c r="X253" s="2"/>
      <c r="Y253" s="2"/>
      <c r="Z253" s="2"/>
      <c r="AA253" s="2"/>
    </row>
    <row r="254" ht="14.25" customHeight="1">
      <c r="A254" s="56"/>
      <c r="B254" s="57"/>
      <c r="U254" s="2"/>
      <c r="V254" s="2"/>
      <c r="W254" s="2"/>
      <c r="X254" s="2"/>
      <c r="Y254" s="2"/>
      <c r="Z254" s="2"/>
      <c r="AA254" s="2"/>
    </row>
    <row r="255" ht="14.25" customHeight="1">
      <c r="A255" s="56"/>
      <c r="B255" s="57"/>
      <c r="U255" s="2"/>
      <c r="V255" s="2"/>
      <c r="W255" s="2"/>
      <c r="X255" s="2"/>
      <c r="Y255" s="2"/>
      <c r="Z255" s="2"/>
      <c r="AA255" s="2"/>
    </row>
    <row r="256" ht="14.25" customHeight="1">
      <c r="A256" s="56"/>
      <c r="B256" s="57"/>
      <c r="U256" s="2"/>
      <c r="V256" s="2"/>
      <c r="W256" s="2"/>
      <c r="X256" s="2"/>
      <c r="Y256" s="2"/>
      <c r="Z256" s="2"/>
      <c r="AA256" s="2"/>
    </row>
    <row r="257" ht="14.25" customHeight="1">
      <c r="A257" s="56"/>
      <c r="B257" s="57"/>
      <c r="U257" s="2"/>
      <c r="V257" s="2"/>
      <c r="W257" s="2"/>
      <c r="X257" s="2"/>
      <c r="Y257" s="2"/>
      <c r="Z257" s="2"/>
      <c r="AA257" s="2"/>
    </row>
    <row r="258" ht="14.25" customHeight="1">
      <c r="A258" s="56"/>
      <c r="B258" s="57"/>
      <c r="U258" s="2"/>
      <c r="V258" s="2"/>
      <c r="W258" s="2"/>
      <c r="X258" s="2"/>
      <c r="Y258" s="2"/>
      <c r="Z258" s="2"/>
      <c r="AA258" s="2"/>
    </row>
    <row r="259" ht="14.25" customHeight="1">
      <c r="A259" s="56"/>
      <c r="B259" s="57"/>
      <c r="U259" s="2"/>
      <c r="V259" s="2"/>
      <c r="W259" s="2"/>
      <c r="X259" s="2"/>
      <c r="Y259" s="2"/>
      <c r="Z259" s="2"/>
      <c r="AA259" s="2"/>
    </row>
    <row r="260" ht="14.25" customHeight="1">
      <c r="A260" s="56"/>
      <c r="B260" s="57"/>
      <c r="U260" s="2"/>
      <c r="V260" s="2"/>
      <c r="W260" s="2"/>
      <c r="X260" s="2"/>
      <c r="Y260" s="2"/>
      <c r="Z260" s="2"/>
      <c r="AA260" s="2"/>
    </row>
    <row r="261" ht="14.25" customHeight="1">
      <c r="A261" s="56"/>
      <c r="B261" s="57"/>
      <c r="U261" s="2"/>
      <c r="V261" s="2"/>
      <c r="W261" s="2"/>
      <c r="X261" s="2"/>
      <c r="Y261" s="2"/>
      <c r="Z261" s="2"/>
      <c r="AA261" s="2"/>
    </row>
    <row r="262" ht="14.25" customHeight="1">
      <c r="A262" s="56"/>
      <c r="B262" s="57"/>
      <c r="U262" s="2"/>
      <c r="V262" s="2"/>
      <c r="W262" s="2"/>
      <c r="X262" s="2"/>
      <c r="Y262" s="2"/>
      <c r="Z262" s="2"/>
      <c r="AA262" s="2"/>
    </row>
    <row r="263" ht="14.25" customHeight="1">
      <c r="A263" s="56"/>
      <c r="B263" s="57"/>
      <c r="U263" s="2"/>
      <c r="V263" s="2"/>
      <c r="W263" s="2"/>
      <c r="X263" s="2"/>
      <c r="Y263" s="2"/>
      <c r="Z263" s="2"/>
      <c r="AA263" s="2"/>
    </row>
    <row r="264" ht="14.25" customHeight="1">
      <c r="A264" s="56"/>
      <c r="B264" s="57"/>
      <c r="U264" s="2"/>
      <c r="V264" s="2"/>
      <c r="W264" s="2"/>
      <c r="X264" s="2"/>
      <c r="Y264" s="2"/>
      <c r="Z264" s="2"/>
      <c r="AA264" s="2"/>
    </row>
    <row r="265" ht="14.25" customHeight="1">
      <c r="A265" s="56"/>
      <c r="B265" s="57"/>
      <c r="U265" s="2"/>
      <c r="V265" s="2"/>
      <c r="W265" s="2"/>
      <c r="X265" s="2"/>
      <c r="Y265" s="2"/>
      <c r="Z265" s="2"/>
      <c r="AA265" s="2"/>
    </row>
    <row r="266" ht="14.25" customHeight="1">
      <c r="A266" s="56"/>
      <c r="B266" s="57"/>
      <c r="U266" s="2"/>
      <c r="V266" s="2"/>
      <c r="W266" s="2"/>
      <c r="X266" s="2"/>
      <c r="Y266" s="2"/>
      <c r="Z266" s="2"/>
      <c r="AA266" s="2"/>
    </row>
    <row r="267" ht="14.25" customHeight="1">
      <c r="A267" s="56"/>
      <c r="B267" s="57"/>
      <c r="U267" s="2"/>
      <c r="V267" s="2"/>
      <c r="W267" s="2"/>
      <c r="X267" s="2"/>
      <c r="Y267" s="2"/>
      <c r="Z267" s="2"/>
      <c r="AA267" s="2"/>
    </row>
    <row r="268" ht="14.25" customHeight="1">
      <c r="A268" s="56"/>
      <c r="B268" s="57"/>
      <c r="U268" s="2"/>
      <c r="V268" s="2"/>
      <c r="W268" s="2"/>
      <c r="X268" s="2"/>
      <c r="Y268" s="2"/>
      <c r="Z268" s="2"/>
      <c r="AA268" s="2"/>
    </row>
    <row r="269" ht="14.25" customHeight="1">
      <c r="A269" s="56"/>
      <c r="B269" s="57"/>
      <c r="U269" s="2"/>
      <c r="V269" s="2"/>
      <c r="W269" s="2"/>
      <c r="X269" s="2"/>
      <c r="Y269" s="2"/>
      <c r="Z269" s="2"/>
      <c r="AA269" s="2"/>
    </row>
    <row r="270" ht="14.25" customHeight="1">
      <c r="A270" s="56"/>
      <c r="B270" s="57"/>
      <c r="U270" s="2"/>
      <c r="V270" s="2"/>
      <c r="W270" s="2"/>
      <c r="X270" s="2"/>
      <c r="Y270" s="2"/>
      <c r="Z270" s="2"/>
      <c r="AA270" s="2"/>
    </row>
    <row r="271" ht="14.25" customHeight="1">
      <c r="A271" s="56"/>
      <c r="B271" s="57"/>
      <c r="U271" s="2"/>
      <c r="V271" s="2"/>
      <c r="W271" s="2"/>
      <c r="X271" s="2"/>
      <c r="Y271" s="2"/>
      <c r="Z271" s="2"/>
      <c r="AA271" s="2"/>
    </row>
    <row r="272" ht="14.25" customHeight="1">
      <c r="A272" s="56"/>
      <c r="B272" s="57"/>
      <c r="U272" s="2"/>
      <c r="V272" s="2"/>
      <c r="W272" s="2"/>
      <c r="X272" s="2"/>
      <c r="Y272" s="2"/>
      <c r="Z272" s="2"/>
      <c r="AA272" s="2"/>
    </row>
    <row r="273" ht="14.25" customHeight="1">
      <c r="A273" s="56"/>
      <c r="B273" s="57"/>
      <c r="U273" s="2"/>
      <c r="V273" s="2"/>
      <c r="W273" s="2"/>
      <c r="X273" s="2"/>
      <c r="Y273" s="2"/>
      <c r="Z273" s="2"/>
      <c r="AA273" s="2"/>
    </row>
    <row r="274" ht="14.25" customHeight="1">
      <c r="A274" s="56"/>
      <c r="B274" s="57"/>
      <c r="U274" s="2"/>
      <c r="V274" s="2"/>
      <c r="W274" s="2"/>
      <c r="X274" s="2"/>
      <c r="Y274" s="2"/>
      <c r="Z274" s="2"/>
      <c r="AA274" s="2"/>
    </row>
    <row r="275" ht="14.25" customHeight="1">
      <c r="A275" s="56"/>
      <c r="B275" s="57"/>
      <c r="U275" s="2"/>
      <c r="V275" s="2"/>
      <c r="W275" s="2"/>
      <c r="X275" s="2"/>
      <c r="Y275" s="2"/>
      <c r="Z275" s="2"/>
      <c r="AA275" s="2"/>
    </row>
    <row r="276" ht="14.25" customHeight="1">
      <c r="A276" s="56"/>
      <c r="B276" s="57"/>
      <c r="U276" s="2"/>
      <c r="V276" s="2"/>
      <c r="W276" s="2"/>
      <c r="X276" s="2"/>
      <c r="Y276" s="2"/>
      <c r="Z276" s="2"/>
      <c r="AA276" s="2"/>
    </row>
    <row r="277" ht="14.25" customHeight="1">
      <c r="A277" s="56"/>
      <c r="B277" s="57"/>
      <c r="U277" s="2"/>
      <c r="V277" s="2"/>
      <c r="W277" s="2"/>
      <c r="X277" s="2"/>
      <c r="Y277" s="2"/>
      <c r="Z277" s="2"/>
      <c r="AA277" s="2"/>
    </row>
    <row r="278" ht="14.25" customHeight="1">
      <c r="A278" s="56"/>
      <c r="B278" s="57"/>
      <c r="U278" s="2"/>
      <c r="V278" s="2"/>
      <c r="W278" s="2"/>
      <c r="X278" s="2"/>
      <c r="Y278" s="2"/>
      <c r="Z278" s="2"/>
      <c r="AA278" s="2"/>
    </row>
    <row r="279" ht="14.25" customHeight="1">
      <c r="A279" s="56"/>
      <c r="B279" s="57"/>
      <c r="U279" s="2"/>
      <c r="V279" s="2"/>
      <c r="W279" s="2"/>
      <c r="X279" s="2"/>
      <c r="Y279" s="2"/>
      <c r="Z279" s="2"/>
      <c r="AA279" s="2"/>
    </row>
    <row r="280" ht="14.25" customHeight="1">
      <c r="A280" s="56"/>
      <c r="B280" s="57"/>
      <c r="U280" s="2"/>
      <c r="V280" s="2"/>
      <c r="W280" s="2"/>
      <c r="X280" s="2"/>
      <c r="Y280" s="2"/>
      <c r="Z280" s="2"/>
      <c r="AA280" s="2"/>
    </row>
    <row r="281" ht="14.25" customHeight="1">
      <c r="A281" s="56"/>
      <c r="B281" s="57"/>
      <c r="U281" s="2"/>
      <c r="V281" s="2"/>
      <c r="W281" s="2"/>
      <c r="X281" s="2"/>
      <c r="Y281" s="2"/>
      <c r="Z281" s="2"/>
      <c r="AA281" s="2"/>
    </row>
    <row r="282" ht="14.25" customHeight="1">
      <c r="A282" s="56"/>
      <c r="B282" s="57"/>
      <c r="U282" s="2"/>
      <c r="V282" s="2"/>
      <c r="W282" s="2"/>
      <c r="X282" s="2"/>
      <c r="Y282" s="2"/>
      <c r="Z282" s="2"/>
      <c r="AA282" s="2"/>
    </row>
    <row r="283" ht="14.25" customHeight="1">
      <c r="A283" s="56"/>
      <c r="B283" s="57"/>
      <c r="U283" s="2"/>
      <c r="V283" s="2"/>
      <c r="W283" s="2"/>
      <c r="X283" s="2"/>
      <c r="Y283" s="2"/>
      <c r="Z283" s="2"/>
      <c r="AA283" s="2"/>
    </row>
    <row r="284" ht="14.25" customHeight="1">
      <c r="A284" s="56"/>
      <c r="B284" s="57"/>
      <c r="U284" s="2"/>
      <c r="V284" s="2"/>
      <c r="W284" s="2"/>
      <c r="X284" s="2"/>
      <c r="Y284" s="2"/>
      <c r="Z284" s="2"/>
      <c r="AA284" s="2"/>
    </row>
    <row r="285" ht="14.25" customHeight="1">
      <c r="A285" s="56"/>
      <c r="B285" s="57"/>
      <c r="U285" s="2"/>
      <c r="V285" s="2"/>
      <c r="W285" s="2"/>
      <c r="X285" s="2"/>
      <c r="Y285" s="2"/>
      <c r="Z285" s="2"/>
      <c r="AA285" s="2"/>
    </row>
    <row r="286" ht="14.25" customHeight="1">
      <c r="A286" s="56"/>
      <c r="B286" s="57"/>
      <c r="U286" s="2"/>
      <c r="V286" s="2"/>
      <c r="W286" s="2"/>
      <c r="X286" s="2"/>
      <c r="Y286" s="2"/>
      <c r="Z286" s="2"/>
      <c r="AA286" s="2"/>
    </row>
    <row r="287" ht="14.25" customHeight="1">
      <c r="A287" s="56"/>
      <c r="B287" s="57"/>
      <c r="U287" s="2"/>
      <c r="V287" s="2"/>
      <c r="W287" s="2"/>
      <c r="X287" s="2"/>
      <c r="Y287" s="2"/>
      <c r="Z287" s="2"/>
      <c r="AA287" s="2"/>
    </row>
    <row r="288" ht="14.25" customHeight="1">
      <c r="A288" s="56"/>
      <c r="B288" s="57"/>
      <c r="U288" s="2"/>
      <c r="V288" s="2"/>
      <c r="W288" s="2"/>
      <c r="X288" s="2"/>
      <c r="Y288" s="2"/>
      <c r="Z288" s="2"/>
      <c r="AA288" s="2"/>
    </row>
    <row r="289" ht="14.25" customHeight="1">
      <c r="A289" s="56"/>
      <c r="B289" s="57"/>
      <c r="U289" s="2"/>
      <c r="V289" s="2"/>
      <c r="W289" s="2"/>
      <c r="X289" s="2"/>
      <c r="Y289" s="2"/>
      <c r="Z289" s="2"/>
      <c r="AA289" s="2"/>
    </row>
    <row r="290" ht="14.25" customHeight="1">
      <c r="A290" s="56"/>
      <c r="B290" s="57"/>
      <c r="U290" s="2"/>
      <c r="V290" s="2"/>
      <c r="W290" s="2"/>
      <c r="X290" s="2"/>
      <c r="Y290" s="2"/>
      <c r="Z290" s="2"/>
      <c r="AA290" s="2"/>
    </row>
    <row r="291" ht="14.25" customHeight="1">
      <c r="A291" s="56"/>
      <c r="B291" s="57"/>
      <c r="U291" s="2"/>
      <c r="V291" s="2"/>
      <c r="W291" s="2"/>
      <c r="X291" s="2"/>
      <c r="Y291" s="2"/>
      <c r="Z291" s="2"/>
      <c r="AA291" s="2"/>
    </row>
    <row r="292" ht="14.25" customHeight="1">
      <c r="A292" s="56"/>
      <c r="B292" s="57"/>
      <c r="U292" s="2"/>
      <c r="V292" s="2"/>
      <c r="W292" s="2"/>
      <c r="X292" s="2"/>
      <c r="Y292" s="2"/>
      <c r="Z292" s="2"/>
      <c r="AA292" s="2"/>
    </row>
    <row r="293" ht="14.25" customHeight="1">
      <c r="A293" s="56"/>
      <c r="B293" s="57"/>
      <c r="U293" s="2"/>
      <c r="V293" s="2"/>
      <c r="W293" s="2"/>
      <c r="X293" s="2"/>
      <c r="Y293" s="2"/>
      <c r="Z293" s="2"/>
      <c r="AA293" s="2"/>
    </row>
    <row r="294" ht="14.25" customHeight="1">
      <c r="A294" s="56"/>
      <c r="B294" s="57"/>
      <c r="U294" s="2"/>
      <c r="V294" s="2"/>
      <c r="W294" s="2"/>
      <c r="X294" s="2"/>
      <c r="Y294" s="2"/>
      <c r="Z294" s="2"/>
      <c r="AA294" s="2"/>
    </row>
    <row r="295" ht="14.25" customHeight="1">
      <c r="A295" s="56"/>
      <c r="B295" s="57"/>
      <c r="U295" s="2"/>
      <c r="V295" s="2"/>
      <c r="W295" s="2"/>
      <c r="X295" s="2"/>
      <c r="Y295" s="2"/>
      <c r="Z295" s="2"/>
      <c r="AA295" s="2"/>
    </row>
    <row r="296" ht="14.25" customHeight="1">
      <c r="A296" s="56"/>
      <c r="B296" s="57"/>
      <c r="U296" s="2"/>
      <c r="V296" s="2"/>
      <c r="W296" s="2"/>
      <c r="X296" s="2"/>
      <c r="Y296" s="2"/>
      <c r="Z296" s="2"/>
      <c r="AA296" s="2"/>
    </row>
    <row r="297" ht="14.25" customHeight="1">
      <c r="A297" s="56"/>
      <c r="B297" s="57"/>
      <c r="U297" s="2"/>
      <c r="V297" s="2"/>
      <c r="W297" s="2"/>
      <c r="X297" s="2"/>
      <c r="Y297" s="2"/>
      <c r="Z297" s="2"/>
      <c r="AA297" s="2"/>
    </row>
    <row r="298" ht="14.25" customHeight="1">
      <c r="A298" s="56"/>
      <c r="B298" s="57"/>
      <c r="U298" s="2"/>
      <c r="V298" s="2"/>
      <c r="W298" s="2"/>
      <c r="X298" s="2"/>
      <c r="Y298" s="2"/>
      <c r="Z298" s="2"/>
      <c r="AA298" s="2"/>
    </row>
    <row r="299" ht="14.25" customHeight="1">
      <c r="A299" s="56"/>
      <c r="B299" s="57"/>
      <c r="U299" s="2"/>
      <c r="V299" s="2"/>
      <c r="W299" s="2"/>
      <c r="X299" s="2"/>
      <c r="Y299" s="2"/>
      <c r="Z299" s="2"/>
      <c r="AA299" s="2"/>
    </row>
    <row r="300" ht="14.25" customHeight="1">
      <c r="A300" s="56"/>
      <c r="B300" s="57"/>
      <c r="U300" s="2"/>
      <c r="V300" s="2"/>
      <c r="W300" s="2"/>
      <c r="X300" s="2"/>
      <c r="Y300" s="2"/>
      <c r="Z300" s="2"/>
      <c r="AA300" s="2"/>
    </row>
    <row r="301" ht="14.25" customHeight="1">
      <c r="A301" s="56"/>
      <c r="B301" s="57"/>
      <c r="U301" s="2"/>
      <c r="V301" s="2"/>
      <c r="W301" s="2"/>
      <c r="X301" s="2"/>
      <c r="Y301" s="2"/>
      <c r="Z301" s="2"/>
      <c r="AA301" s="2"/>
    </row>
    <row r="302" ht="14.25" customHeight="1">
      <c r="A302" s="56"/>
      <c r="B302" s="57"/>
      <c r="U302" s="2"/>
      <c r="V302" s="2"/>
      <c r="W302" s="2"/>
      <c r="X302" s="2"/>
      <c r="Y302" s="2"/>
      <c r="Z302" s="2"/>
      <c r="AA302" s="2"/>
    </row>
    <row r="303" ht="14.25" customHeight="1">
      <c r="A303" s="56"/>
      <c r="B303" s="57"/>
      <c r="U303" s="2"/>
      <c r="V303" s="2"/>
      <c r="W303" s="2"/>
      <c r="X303" s="2"/>
      <c r="Y303" s="2"/>
      <c r="Z303" s="2"/>
      <c r="AA303" s="2"/>
    </row>
    <row r="304" ht="14.25" customHeight="1">
      <c r="A304" s="56"/>
      <c r="B304" s="57"/>
      <c r="U304" s="2"/>
      <c r="V304" s="2"/>
      <c r="W304" s="2"/>
      <c r="X304" s="2"/>
      <c r="Y304" s="2"/>
      <c r="Z304" s="2"/>
      <c r="AA304" s="2"/>
    </row>
    <row r="305" ht="14.25" customHeight="1">
      <c r="A305" s="56"/>
      <c r="B305" s="57"/>
      <c r="U305" s="2"/>
      <c r="V305" s="2"/>
      <c r="W305" s="2"/>
      <c r="X305" s="2"/>
      <c r="Y305" s="2"/>
      <c r="Z305" s="2"/>
      <c r="AA305" s="2"/>
    </row>
    <row r="306" ht="14.25" customHeight="1">
      <c r="A306" s="56"/>
      <c r="B306" s="57"/>
      <c r="U306" s="2"/>
      <c r="V306" s="2"/>
      <c r="W306" s="2"/>
      <c r="X306" s="2"/>
      <c r="Y306" s="2"/>
      <c r="Z306" s="2"/>
      <c r="AA306" s="2"/>
    </row>
    <row r="307" ht="14.25" customHeight="1">
      <c r="A307" s="56"/>
      <c r="B307" s="57"/>
      <c r="U307" s="2"/>
      <c r="V307" s="2"/>
      <c r="W307" s="2"/>
      <c r="X307" s="2"/>
      <c r="Y307" s="2"/>
      <c r="Z307" s="2"/>
      <c r="AA307" s="2"/>
    </row>
    <row r="308" ht="14.25" customHeight="1">
      <c r="A308" s="56"/>
      <c r="B308" s="57"/>
      <c r="U308" s="2"/>
      <c r="V308" s="2"/>
      <c r="W308" s="2"/>
      <c r="X308" s="2"/>
      <c r="Y308" s="2"/>
      <c r="Z308" s="2"/>
      <c r="AA308" s="2"/>
    </row>
    <row r="309" ht="14.25" customHeight="1">
      <c r="A309" s="56"/>
      <c r="B309" s="57"/>
      <c r="U309" s="2"/>
      <c r="V309" s="2"/>
      <c r="W309" s="2"/>
      <c r="X309" s="2"/>
      <c r="Y309" s="2"/>
      <c r="Z309" s="2"/>
      <c r="AA309" s="2"/>
    </row>
    <row r="310" ht="14.25" customHeight="1">
      <c r="A310" s="56"/>
      <c r="B310" s="57"/>
      <c r="U310" s="2"/>
      <c r="V310" s="2"/>
      <c r="W310" s="2"/>
      <c r="X310" s="2"/>
      <c r="Y310" s="2"/>
      <c r="Z310" s="2"/>
      <c r="AA310" s="2"/>
    </row>
    <row r="311" ht="14.25" customHeight="1">
      <c r="A311" s="56"/>
      <c r="B311" s="57"/>
      <c r="U311" s="2"/>
      <c r="V311" s="2"/>
      <c r="W311" s="2"/>
      <c r="X311" s="2"/>
      <c r="Y311" s="2"/>
      <c r="Z311" s="2"/>
      <c r="AA311" s="2"/>
    </row>
    <row r="312" ht="14.25" customHeight="1">
      <c r="A312" s="56"/>
      <c r="B312" s="57"/>
      <c r="U312" s="2"/>
      <c r="V312" s="2"/>
      <c r="W312" s="2"/>
      <c r="X312" s="2"/>
      <c r="Y312" s="2"/>
      <c r="Z312" s="2"/>
      <c r="AA312" s="2"/>
    </row>
    <row r="313" ht="14.25" customHeight="1">
      <c r="A313" s="56"/>
      <c r="B313" s="57"/>
      <c r="U313" s="2"/>
      <c r="V313" s="2"/>
      <c r="W313" s="2"/>
      <c r="X313" s="2"/>
      <c r="Y313" s="2"/>
      <c r="Z313" s="2"/>
      <c r="AA313" s="2"/>
    </row>
    <row r="314" ht="14.25" customHeight="1">
      <c r="A314" s="56"/>
      <c r="B314" s="57"/>
      <c r="U314" s="2"/>
      <c r="V314" s="2"/>
      <c r="W314" s="2"/>
      <c r="X314" s="2"/>
      <c r="Y314" s="2"/>
      <c r="Z314" s="2"/>
      <c r="AA314" s="2"/>
    </row>
    <row r="315" ht="14.25" customHeight="1">
      <c r="A315" s="56"/>
      <c r="B315" s="57"/>
      <c r="U315" s="2"/>
      <c r="V315" s="2"/>
      <c r="W315" s="2"/>
      <c r="X315" s="2"/>
      <c r="Y315" s="2"/>
      <c r="Z315" s="2"/>
      <c r="AA315" s="2"/>
    </row>
    <row r="316" ht="14.25" customHeight="1">
      <c r="A316" s="56"/>
      <c r="B316" s="57"/>
      <c r="U316" s="2"/>
      <c r="V316" s="2"/>
      <c r="W316" s="2"/>
      <c r="X316" s="2"/>
      <c r="Y316" s="2"/>
      <c r="Z316" s="2"/>
      <c r="AA316" s="2"/>
    </row>
    <row r="317" ht="14.25" customHeight="1">
      <c r="A317" s="56"/>
      <c r="B317" s="57"/>
      <c r="U317" s="2"/>
      <c r="V317" s="2"/>
      <c r="W317" s="2"/>
      <c r="X317" s="2"/>
      <c r="Y317" s="2"/>
      <c r="Z317" s="2"/>
      <c r="AA317" s="2"/>
    </row>
    <row r="318" ht="14.25" customHeight="1">
      <c r="A318" s="56"/>
      <c r="B318" s="57"/>
      <c r="U318" s="2"/>
      <c r="V318" s="2"/>
      <c r="W318" s="2"/>
      <c r="X318" s="2"/>
      <c r="Y318" s="2"/>
      <c r="Z318" s="2"/>
      <c r="AA318" s="2"/>
    </row>
    <row r="319" ht="14.25" customHeight="1">
      <c r="A319" s="56"/>
      <c r="B319" s="57"/>
      <c r="U319" s="2"/>
      <c r="V319" s="2"/>
      <c r="W319" s="2"/>
      <c r="X319" s="2"/>
      <c r="Y319" s="2"/>
      <c r="Z319" s="2"/>
      <c r="AA319" s="2"/>
    </row>
    <row r="320" ht="14.25" customHeight="1">
      <c r="A320" s="56"/>
      <c r="B320" s="57"/>
      <c r="U320" s="2"/>
      <c r="V320" s="2"/>
      <c r="W320" s="2"/>
      <c r="X320" s="2"/>
      <c r="Y320" s="2"/>
      <c r="Z320" s="2"/>
      <c r="AA320" s="2"/>
    </row>
    <row r="321" ht="14.25" customHeight="1">
      <c r="A321" s="56"/>
      <c r="B321" s="57"/>
      <c r="U321" s="2"/>
      <c r="V321" s="2"/>
      <c r="W321" s="2"/>
      <c r="X321" s="2"/>
      <c r="Y321" s="2"/>
      <c r="Z321" s="2"/>
      <c r="AA321" s="2"/>
    </row>
    <row r="322" ht="14.25" customHeight="1">
      <c r="A322" s="56"/>
      <c r="B322" s="57"/>
      <c r="U322" s="2"/>
      <c r="V322" s="2"/>
      <c r="W322" s="2"/>
      <c r="X322" s="2"/>
      <c r="Y322" s="2"/>
      <c r="Z322" s="2"/>
      <c r="AA322" s="2"/>
    </row>
    <row r="323" ht="14.25" customHeight="1">
      <c r="A323" s="56"/>
      <c r="B323" s="57"/>
      <c r="U323" s="2"/>
      <c r="V323" s="2"/>
      <c r="W323" s="2"/>
      <c r="X323" s="2"/>
      <c r="Y323" s="2"/>
      <c r="Z323" s="2"/>
      <c r="AA323" s="2"/>
    </row>
    <row r="324" ht="14.25" customHeight="1">
      <c r="A324" s="56"/>
      <c r="B324" s="57"/>
      <c r="U324" s="2"/>
      <c r="V324" s="2"/>
      <c r="W324" s="2"/>
      <c r="X324" s="2"/>
      <c r="Y324" s="2"/>
      <c r="Z324" s="2"/>
      <c r="AA324" s="2"/>
    </row>
    <row r="325" ht="14.25" customHeight="1">
      <c r="A325" s="56"/>
      <c r="B325" s="57"/>
      <c r="U325" s="2"/>
      <c r="V325" s="2"/>
      <c r="W325" s="2"/>
      <c r="X325" s="2"/>
      <c r="Y325" s="2"/>
      <c r="Z325" s="2"/>
      <c r="AA325" s="2"/>
    </row>
    <row r="326" ht="14.25" customHeight="1">
      <c r="A326" s="56"/>
      <c r="B326" s="57"/>
      <c r="U326" s="2"/>
      <c r="V326" s="2"/>
      <c r="W326" s="2"/>
      <c r="X326" s="2"/>
      <c r="Y326" s="2"/>
      <c r="Z326" s="2"/>
      <c r="AA326" s="2"/>
    </row>
    <row r="327" ht="14.25" customHeight="1">
      <c r="A327" s="56"/>
      <c r="B327" s="57"/>
      <c r="U327" s="2"/>
      <c r="V327" s="2"/>
      <c r="W327" s="2"/>
      <c r="X327" s="2"/>
      <c r="Y327" s="2"/>
      <c r="Z327" s="2"/>
      <c r="AA327" s="2"/>
    </row>
    <row r="328" ht="14.25" customHeight="1">
      <c r="A328" s="56"/>
      <c r="B328" s="57"/>
      <c r="U328" s="2"/>
      <c r="V328" s="2"/>
      <c r="W328" s="2"/>
      <c r="X328" s="2"/>
      <c r="Y328" s="2"/>
      <c r="Z328" s="2"/>
      <c r="AA328" s="2"/>
    </row>
    <row r="329" ht="14.25" customHeight="1">
      <c r="A329" s="56"/>
      <c r="B329" s="57"/>
      <c r="U329" s="2"/>
      <c r="V329" s="2"/>
      <c r="W329" s="2"/>
      <c r="X329" s="2"/>
      <c r="Y329" s="2"/>
      <c r="Z329" s="2"/>
      <c r="AA329" s="2"/>
    </row>
    <row r="330" ht="14.25" customHeight="1">
      <c r="A330" s="56"/>
      <c r="B330" s="57"/>
      <c r="U330" s="2"/>
      <c r="V330" s="2"/>
      <c r="W330" s="2"/>
      <c r="X330" s="2"/>
      <c r="Y330" s="2"/>
      <c r="Z330" s="2"/>
      <c r="AA330" s="2"/>
    </row>
    <row r="331" ht="14.25" customHeight="1">
      <c r="A331" s="56"/>
      <c r="B331" s="57"/>
      <c r="U331" s="2"/>
      <c r="V331" s="2"/>
      <c r="W331" s="2"/>
      <c r="X331" s="2"/>
      <c r="Y331" s="2"/>
      <c r="Z331" s="2"/>
      <c r="AA331" s="2"/>
    </row>
    <row r="332" ht="14.25" customHeight="1">
      <c r="A332" s="56"/>
      <c r="B332" s="57"/>
      <c r="U332" s="2"/>
      <c r="V332" s="2"/>
      <c r="W332" s="2"/>
      <c r="X332" s="2"/>
      <c r="Y332" s="2"/>
      <c r="Z332" s="2"/>
      <c r="AA332" s="2"/>
    </row>
    <row r="333" ht="14.25" customHeight="1">
      <c r="A333" s="56"/>
      <c r="B333" s="57"/>
      <c r="U333" s="2"/>
      <c r="V333" s="2"/>
      <c r="W333" s="2"/>
      <c r="X333" s="2"/>
      <c r="Y333" s="2"/>
      <c r="Z333" s="2"/>
      <c r="AA333" s="2"/>
    </row>
    <row r="334" ht="14.25" customHeight="1">
      <c r="A334" s="56"/>
      <c r="B334" s="57"/>
      <c r="U334" s="2"/>
      <c r="V334" s="2"/>
      <c r="W334" s="2"/>
      <c r="X334" s="2"/>
      <c r="Y334" s="2"/>
      <c r="Z334" s="2"/>
      <c r="AA334" s="2"/>
    </row>
    <row r="335" ht="14.25" customHeight="1">
      <c r="A335" s="56"/>
      <c r="B335" s="57"/>
      <c r="U335" s="2"/>
      <c r="V335" s="2"/>
      <c r="W335" s="2"/>
      <c r="X335" s="2"/>
      <c r="Y335" s="2"/>
      <c r="Z335" s="2"/>
      <c r="AA335" s="2"/>
    </row>
    <row r="336" ht="14.25" customHeight="1">
      <c r="A336" s="56"/>
      <c r="B336" s="57"/>
      <c r="U336" s="2"/>
      <c r="V336" s="2"/>
      <c r="W336" s="2"/>
      <c r="X336" s="2"/>
      <c r="Y336" s="2"/>
      <c r="Z336" s="2"/>
      <c r="AA336" s="2"/>
    </row>
    <row r="337" ht="14.25" customHeight="1">
      <c r="A337" s="56"/>
      <c r="B337" s="57"/>
      <c r="U337" s="2"/>
      <c r="V337" s="2"/>
      <c r="W337" s="2"/>
      <c r="X337" s="2"/>
      <c r="Y337" s="2"/>
      <c r="Z337" s="2"/>
      <c r="AA337" s="2"/>
    </row>
    <row r="338" ht="14.25" customHeight="1">
      <c r="A338" s="56"/>
      <c r="B338" s="57"/>
      <c r="U338" s="2"/>
      <c r="V338" s="2"/>
      <c r="W338" s="2"/>
      <c r="X338" s="2"/>
      <c r="Y338" s="2"/>
      <c r="Z338" s="2"/>
      <c r="AA338" s="2"/>
    </row>
    <row r="339" ht="14.25" customHeight="1">
      <c r="A339" s="56"/>
      <c r="B339" s="57"/>
      <c r="U339" s="2"/>
      <c r="V339" s="2"/>
      <c r="W339" s="2"/>
      <c r="X339" s="2"/>
      <c r="Y339" s="2"/>
      <c r="Z339" s="2"/>
      <c r="AA339" s="2"/>
    </row>
    <row r="340" ht="14.25" customHeight="1">
      <c r="A340" s="56"/>
      <c r="B340" s="57"/>
      <c r="U340" s="2"/>
      <c r="V340" s="2"/>
      <c r="W340" s="2"/>
      <c r="X340" s="2"/>
      <c r="Y340" s="2"/>
      <c r="Z340" s="2"/>
      <c r="AA340" s="2"/>
    </row>
    <row r="341" ht="14.25" customHeight="1">
      <c r="A341" s="56"/>
      <c r="B341" s="57"/>
      <c r="U341" s="2"/>
      <c r="V341" s="2"/>
      <c r="W341" s="2"/>
      <c r="X341" s="2"/>
      <c r="Y341" s="2"/>
      <c r="Z341" s="2"/>
      <c r="AA341" s="2"/>
    </row>
    <row r="342" ht="14.25" customHeight="1">
      <c r="A342" s="56"/>
      <c r="B342" s="57"/>
      <c r="U342" s="2"/>
      <c r="V342" s="2"/>
      <c r="W342" s="2"/>
      <c r="X342" s="2"/>
      <c r="Y342" s="2"/>
      <c r="Z342" s="2"/>
      <c r="AA342" s="2"/>
    </row>
    <row r="343" ht="14.25" customHeight="1">
      <c r="A343" s="56"/>
      <c r="B343" s="57"/>
      <c r="U343" s="2"/>
      <c r="V343" s="2"/>
      <c r="W343" s="2"/>
      <c r="X343" s="2"/>
      <c r="Y343" s="2"/>
      <c r="Z343" s="2"/>
      <c r="AA343" s="2"/>
    </row>
    <row r="344" ht="14.25" customHeight="1">
      <c r="A344" s="56"/>
      <c r="B344" s="57"/>
      <c r="U344" s="2"/>
      <c r="V344" s="2"/>
      <c r="W344" s="2"/>
      <c r="X344" s="2"/>
      <c r="Y344" s="2"/>
      <c r="Z344" s="2"/>
      <c r="AA344" s="2"/>
    </row>
    <row r="345" ht="14.25" customHeight="1">
      <c r="A345" s="56"/>
      <c r="B345" s="57"/>
      <c r="U345" s="2"/>
      <c r="V345" s="2"/>
      <c r="W345" s="2"/>
      <c r="X345" s="2"/>
      <c r="Y345" s="2"/>
      <c r="Z345" s="2"/>
      <c r="AA345" s="2"/>
    </row>
    <row r="346" ht="14.25" customHeight="1">
      <c r="A346" s="56"/>
      <c r="B346" s="57"/>
      <c r="U346" s="2"/>
      <c r="V346" s="2"/>
      <c r="W346" s="2"/>
      <c r="X346" s="2"/>
      <c r="Y346" s="2"/>
      <c r="Z346" s="2"/>
      <c r="AA346" s="2"/>
    </row>
    <row r="347" ht="14.25" customHeight="1">
      <c r="A347" s="56"/>
      <c r="B347" s="57"/>
      <c r="U347" s="2"/>
      <c r="V347" s="2"/>
      <c r="W347" s="2"/>
      <c r="X347" s="2"/>
      <c r="Y347" s="2"/>
      <c r="Z347" s="2"/>
      <c r="AA347" s="2"/>
    </row>
    <row r="348" ht="14.25" customHeight="1">
      <c r="A348" s="56"/>
      <c r="B348" s="57"/>
      <c r="U348" s="2"/>
      <c r="V348" s="2"/>
      <c r="W348" s="2"/>
      <c r="X348" s="2"/>
      <c r="Y348" s="2"/>
      <c r="Z348" s="2"/>
      <c r="AA348" s="2"/>
    </row>
    <row r="349" ht="14.25" customHeight="1">
      <c r="A349" s="56"/>
      <c r="B349" s="57"/>
      <c r="U349" s="2"/>
      <c r="V349" s="2"/>
      <c r="W349" s="2"/>
      <c r="X349" s="2"/>
      <c r="Y349" s="2"/>
      <c r="Z349" s="2"/>
      <c r="AA349" s="2"/>
    </row>
    <row r="350" ht="14.25" customHeight="1">
      <c r="A350" s="56"/>
      <c r="B350" s="57"/>
      <c r="U350" s="2"/>
      <c r="V350" s="2"/>
      <c r="W350" s="2"/>
      <c r="X350" s="2"/>
      <c r="Y350" s="2"/>
      <c r="Z350" s="2"/>
      <c r="AA350" s="2"/>
    </row>
    <row r="351" ht="14.25" customHeight="1">
      <c r="A351" s="56"/>
      <c r="B351" s="57"/>
      <c r="U351" s="2"/>
      <c r="V351" s="2"/>
      <c r="W351" s="2"/>
      <c r="X351" s="2"/>
      <c r="Y351" s="2"/>
      <c r="Z351" s="2"/>
      <c r="AA351" s="2"/>
    </row>
    <row r="352" ht="14.25" customHeight="1">
      <c r="A352" s="56"/>
      <c r="B352" s="57"/>
      <c r="U352" s="2"/>
      <c r="V352" s="2"/>
      <c r="W352" s="2"/>
      <c r="X352" s="2"/>
      <c r="Y352" s="2"/>
      <c r="Z352" s="2"/>
      <c r="AA352" s="2"/>
    </row>
    <row r="353" ht="14.25" customHeight="1">
      <c r="A353" s="56"/>
      <c r="B353" s="57"/>
      <c r="U353" s="2"/>
      <c r="V353" s="2"/>
      <c r="W353" s="2"/>
      <c r="X353" s="2"/>
      <c r="Y353" s="2"/>
      <c r="Z353" s="2"/>
      <c r="AA353" s="2"/>
    </row>
    <row r="354" ht="14.25" customHeight="1">
      <c r="A354" s="56"/>
      <c r="B354" s="57"/>
      <c r="U354" s="2"/>
      <c r="V354" s="2"/>
      <c r="W354" s="2"/>
      <c r="X354" s="2"/>
      <c r="Y354" s="2"/>
      <c r="Z354" s="2"/>
      <c r="AA354" s="2"/>
    </row>
    <row r="355" ht="14.25" customHeight="1">
      <c r="A355" s="56"/>
      <c r="B355" s="57"/>
      <c r="U355" s="2"/>
      <c r="V355" s="2"/>
      <c r="W355" s="2"/>
      <c r="X355" s="2"/>
      <c r="Y355" s="2"/>
      <c r="Z355" s="2"/>
      <c r="AA355" s="2"/>
    </row>
    <row r="356" ht="14.25" customHeight="1">
      <c r="A356" s="56"/>
      <c r="B356" s="57"/>
      <c r="U356" s="2"/>
      <c r="V356" s="2"/>
      <c r="W356" s="2"/>
      <c r="X356" s="2"/>
      <c r="Y356" s="2"/>
      <c r="Z356" s="2"/>
      <c r="AA356" s="2"/>
    </row>
    <row r="357" ht="14.25" customHeight="1">
      <c r="A357" s="56"/>
      <c r="B357" s="57"/>
      <c r="U357" s="2"/>
      <c r="V357" s="2"/>
      <c r="W357" s="2"/>
      <c r="X357" s="2"/>
      <c r="Y357" s="2"/>
      <c r="Z357" s="2"/>
      <c r="AA357" s="2"/>
    </row>
    <row r="358" ht="14.25" customHeight="1">
      <c r="A358" s="56"/>
      <c r="B358" s="57"/>
      <c r="U358" s="2"/>
      <c r="V358" s="2"/>
      <c r="W358" s="2"/>
      <c r="X358" s="2"/>
      <c r="Y358" s="2"/>
      <c r="Z358" s="2"/>
      <c r="AA358" s="2"/>
    </row>
    <row r="359" ht="14.25" customHeight="1">
      <c r="A359" s="56"/>
      <c r="B359" s="57"/>
      <c r="U359" s="2"/>
      <c r="V359" s="2"/>
      <c r="W359" s="2"/>
      <c r="X359" s="2"/>
      <c r="Y359" s="2"/>
      <c r="Z359" s="2"/>
      <c r="AA359" s="2"/>
    </row>
    <row r="360" ht="14.25" customHeight="1">
      <c r="A360" s="56"/>
      <c r="B360" s="57"/>
      <c r="U360" s="2"/>
      <c r="V360" s="2"/>
      <c r="W360" s="2"/>
      <c r="X360" s="2"/>
      <c r="Y360" s="2"/>
      <c r="Z360" s="2"/>
      <c r="AA360" s="2"/>
    </row>
    <row r="361" ht="14.25" customHeight="1">
      <c r="A361" s="56"/>
      <c r="B361" s="57"/>
      <c r="U361" s="2"/>
      <c r="V361" s="2"/>
      <c r="W361" s="2"/>
      <c r="X361" s="2"/>
      <c r="Y361" s="2"/>
      <c r="Z361" s="2"/>
      <c r="AA361" s="2"/>
    </row>
    <row r="362" ht="14.25" customHeight="1">
      <c r="A362" s="56"/>
      <c r="B362" s="57"/>
      <c r="U362" s="2"/>
      <c r="V362" s="2"/>
      <c r="W362" s="2"/>
      <c r="X362" s="2"/>
      <c r="Y362" s="2"/>
      <c r="Z362" s="2"/>
      <c r="AA362" s="2"/>
    </row>
    <row r="363" ht="14.25" customHeight="1">
      <c r="A363" s="56"/>
      <c r="B363" s="57"/>
      <c r="U363" s="2"/>
      <c r="V363" s="2"/>
      <c r="W363" s="2"/>
      <c r="X363" s="2"/>
      <c r="Y363" s="2"/>
      <c r="Z363" s="2"/>
      <c r="AA363" s="2"/>
    </row>
    <row r="364" ht="14.25" customHeight="1">
      <c r="A364" s="56"/>
      <c r="B364" s="57"/>
      <c r="U364" s="2"/>
      <c r="V364" s="2"/>
      <c r="W364" s="2"/>
      <c r="X364" s="2"/>
      <c r="Y364" s="2"/>
      <c r="Z364" s="2"/>
      <c r="AA364" s="2"/>
    </row>
    <row r="365" ht="14.25" customHeight="1">
      <c r="A365" s="56"/>
      <c r="B365" s="57"/>
      <c r="U365" s="2"/>
      <c r="V365" s="2"/>
      <c r="W365" s="2"/>
      <c r="X365" s="2"/>
      <c r="Y365" s="2"/>
      <c r="Z365" s="2"/>
      <c r="AA365" s="2"/>
    </row>
    <row r="366" ht="14.25" customHeight="1">
      <c r="A366" s="56"/>
      <c r="B366" s="57"/>
      <c r="U366" s="2"/>
      <c r="V366" s="2"/>
      <c r="W366" s="2"/>
      <c r="X366" s="2"/>
      <c r="Y366" s="2"/>
      <c r="Z366" s="2"/>
      <c r="AA366" s="2"/>
    </row>
    <row r="367" ht="14.25" customHeight="1">
      <c r="A367" s="56"/>
      <c r="B367" s="57"/>
      <c r="U367" s="2"/>
      <c r="V367" s="2"/>
      <c r="W367" s="2"/>
      <c r="X367" s="2"/>
      <c r="Y367" s="2"/>
      <c r="Z367" s="2"/>
      <c r="AA367" s="2"/>
    </row>
    <row r="368" ht="14.25" customHeight="1">
      <c r="A368" s="56"/>
      <c r="B368" s="57"/>
      <c r="U368" s="2"/>
      <c r="V368" s="2"/>
      <c r="W368" s="2"/>
      <c r="X368" s="2"/>
      <c r="Y368" s="2"/>
      <c r="Z368" s="2"/>
      <c r="AA368" s="2"/>
    </row>
    <row r="369" ht="14.25" customHeight="1">
      <c r="A369" s="56"/>
      <c r="B369" s="57"/>
      <c r="U369" s="2"/>
      <c r="V369" s="2"/>
      <c r="W369" s="2"/>
      <c r="X369" s="2"/>
      <c r="Y369" s="2"/>
      <c r="Z369" s="2"/>
      <c r="AA369" s="2"/>
    </row>
    <row r="370" ht="14.25" customHeight="1">
      <c r="A370" s="56"/>
      <c r="B370" s="57"/>
      <c r="U370" s="2"/>
      <c r="V370" s="2"/>
      <c r="W370" s="2"/>
      <c r="X370" s="2"/>
      <c r="Y370" s="2"/>
      <c r="Z370" s="2"/>
      <c r="AA370" s="2"/>
    </row>
    <row r="371" ht="14.25" customHeight="1">
      <c r="A371" s="56"/>
      <c r="B371" s="57"/>
      <c r="U371" s="2"/>
      <c r="V371" s="2"/>
      <c r="W371" s="2"/>
      <c r="X371" s="2"/>
      <c r="Y371" s="2"/>
      <c r="Z371" s="2"/>
      <c r="AA371" s="2"/>
    </row>
    <row r="372" ht="14.25" customHeight="1">
      <c r="A372" s="56"/>
      <c r="B372" s="57"/>
      <c r="U372" s="2"/>
      <c r="V372" s="2"/>
      <c r="W372" s="2"/>
      <c r="X372" s="2"/>
      <c r="Y372" s="2"/>
      <c r="Z372" s="2"/>
      <c r="AA372" s="2"/>
    </row>
    <row r="373" ht="14.25" customHeight="1">
      <c r="A373" s="56"/>
      <c r="B373" s="57"/>
      <c r="U373" s="2"/>
      <c r="V373" s="2"/>
      <c r="W373" s="2"/>
      <c r="X373" s="2"/>
      <c r="Y373" s="2"/>
      <c r="Z373" s="2"/>
      <c r="AA373" s="2"/>
    </row>
    <row r="374" ht="14.25" customHeight="1">
      <c r="A374" s="56"/>
      <c r="B374" s="57"/>
      <c r="U374" s="2"/>
      <c r="V374" s="2"/>
      <c r="W374" s="2"/>
      <c r="X374" s="2"/>
      <c r="Y374" s="2"/>
      <c r="Z374" s="2"/>
      <c r="AA374" s="2"/>
    </row>
    <row r="375" ht="14.25" customHeight="1">
      <c r="A375" s="56"/>
      <c r="B375" s="57"/>
      <c r="U375" s="2"/>
      <c r="V375" s="2"/>
      <c r="W375" s="2"/>
      <c r="X375" s="2"/>
      <c r="Y375" s="2"/>
      <c r="Z375" s="2"/>
      <c r="AA375" s="2"/>
    </row>
    <row r="376" ht="14.25" customHeight="1">
      <c r="A376" s="56"/>
      <c r="B376" s="57"/>
      <c r="U376" s="2"/>
      <c r="V376" s="2"/>
      <c r="W376" s="2"/>
      <c r="X376" s="2"/>
      <c r="Y376" s="2"/>
      <c r="Z376" s="2"/>
      <c r="AA376" s="2"/>
    </row>
    <row r="377" ht="14.25" customHeight="1">
      <c r="A377" s="56"/>
      <c r="B377" s="57"/>
      <c r="U377" s="2"/>
      <c r="V377" s="2"/>
      <c r="W377" s="2"/>
      <c r="X377" s="2"/>
      <c r="Y377" s="2"/>
      <c r="Z377" s="2"/>
      <c r="AA377" s="2"/>
    </row>
    <row r="378" ht="14.25" customHeight="1">
      <c r="A378" s="56"/>
      <c r="B378" s="57"/>
      <c r="U378" s="2"/>
      <c r="V378" s="2"/>
      <c r="W378" s="2"/>
      <c r="X378" s="2"/>
      <c r="Y378" s="2"/>
      <c r="Z378" s="2"/>
      <c r="AA378" s="2"/>
    </row>
    <row r="379" ht="14.25" customHeight="1">
      <c r="A379" s="56"/>
      <c r="B379" s="57"/>
      <c r="U379" s="2"/>
      <c r="V379" s="2"/>
      <c r="W379" s="2"/>
      <c r="X379" s="2"/>
      <c r="Y379" s="2"/>
      <c r="Z379" s="2"/>
      <c r="AA379" s="2"/>
    </row>
    <row r="380" ht="14.25" customHeight="1">
      <c r="A380" s="56"/>
      <c r="B380" s="57"/>
      <c r="U380" s="2"/>
      <c r="V380" s="2"/>
      <c r="W380" s="2"/>
      <c r="X380" s="2"/>
      <c r="Y380" s="2"/>
      <c r="Z380" s="2"/>
      <c r="AA380" s="2"/>
    </row>
    <row r="381" ht="14.25" customHeight="1">
      <c r="A381" s="56"/>
      <c r="B381" s="57"/>
      <c r="U381" s="2"/>
      <c r="V381" s="2"/>
      <c r="W381" s="2"/>
      <c r="X381" s="2"/>
      <c r="Y381" s="2"/>
      <c r="Z381" s="2"/>
      <c r="AA381" s="2"/>
    </row>
    <row r="382" ht="14.25" customHeight="1">
      <c r="A382" s="56"/>
      <c r="B382" s="57"/>
      <c r="U382" s="2"/>
      <c r="V382" s="2"/>
      <c r="W382" s="2"/>
      <c r="X382" s="2"/>
      <c r="Y382" s="2"/>
      <c r="Z382" s="2"/>
      <c r="AA382" s="2"/>
    </row>
    <row r="383" ht="14.25" customHeight="1">
      <c r="A383" s="56"/>
      <c r="B383" s="57"/>
      <c r="U383" s="2"/>
      <c r="V383" s="2"/>
      <c r="W383" s="2"/>
      <c r="X383" s="2"/>
      <c r="Y383" s="2"/>
      <c r="Z383" s="2"/>
      <c r="AA383" s="2"/>
    </row>
    <row r="384" ht="14.25" customHeight="1">
      <c r="A384" s="56"/>
      <c r="B384" s="57"/>
      <c r="U384" s="2"/>
      <c r="V384" s="2"/>
      <c r="W384" s="2"/>
      <c r="X384" s="2"/>
      <c r="Y384" s="2"/>
      <c r="Z384" s="2"/>
      <c r="AA384" s="2"/>
    </row>
    <row r="385" ht="14.25" customHeight="1">
      <c r="A385" s="56"/>
      <c r="B385" s="57"/>
      <c r="U385" s="2"/>
      <c r="V385" s="2"/>
      <c r="W385" s="2"/>
      <c r="X385" s="2"/>
      <c r="Y385" s="2"/>
      <c r="Z385" s="2"/>
      <c r="AA385" s="2"/>
    </row>
    <row r="386" ht="14.25" customHeight="1">
      <c r="A386" s="56"/>
      <c r="B386" s="57"/>
      <c r="U386" s="2"/>
      <c r="V386" s="2"/>
      <c r="W386" s="2"/>
      <c r="X386" s="2"/>
      <c r="Y386" s="2"/>
      <c r="Z386" s="2"/>
      <c r="AA386" s="2"/>
    </row>
    <row r="387" ht="14.25" customHeight="1">
      <c r="A387" s="56"/>
      <c r="B387" s="57"/>
      <c r="U387" s="2"/>
      <c r="V387" s="2"/>
      <c r="W387" s="2"/>
      <c r="X387" s="2"/>
      <c r="Y387" s="2"/>
      <c r="Z387" s="2"/>
      <c r="AA387" s="2"/>
    </row>
    <row r="388" ht="14.25" customHeight="1">
      <c r="A388" s="56"/>
      <c r="B388" s="57"/>
      <c r="U388" s="2"/>
      <c r="V388" s="2"/>
      <c r="W388" s="2"/>
      <c r="X388" s="2"/>
      <c r="Y388" s="2"/>
      <c r="Z388" s="2"/>
      <c r="AA388" s="2"/>
    </row>
    <row r="389" ht="14.25" customHeight="1">
      <c r="A389" s="56"/>
      <c r="B389" s="57"/>
      <c r="U389" s="2"/>
      <c r="V389" s="2"/>
      <c r="W389" s="2"/>
      <c r="X389" s="2"/>
      <c r="Y389" s="2"/>
      <c r="Z389" s="2"/>
      <c r="AA389" s="2"/>
    </row>
    <row r="390" ht="14.25" customHeight="1">
      <c r="A390" s="56"/>
      <c r="B390" s="57"/>
      <c r="U390" s="2"/>
      <c r="V390" s="2"/>
      <c r="W390" s="2"/>
      <c r="X390" s="2"/>
      <c r="Y390" s="2"/>
      <c r="Z390" s="2"/>
      <c r="AA390" s="2"/>
    </row>
    <row r="391" ht="14.25" customHeight="1">
      <c r="A391" s="56"/>
      <c r="B391" s="57"/>
      <c r="U391" s="2"/>
      <c r="V391" s="2"/>
      <c r="W391" s="2"/>
      <c r="X391" s="2"/>
      <c r="Y391" s="2"/>
      <c r="Z391" s="2"/>
      <c r="AA391" s="2"/>
    </row>
    <row r="392" ht="14.25" customHeight="1">
      <c r="A392" s="56"/>
      <c r="B392" s="57"/>
      <c r="U392" s="2"/>
      <c r="V392" s="2"/>
      <c r="W392" s="2"/>
      <c r="X392" s="2"/>
      <c r="Y392" s="2"/>
      <c r="Z392" s="2"/>
      <c r="AA392" s="2"/>
    </row>
    <row r="393" ht="14.25" customHeight="1">
      <c r="A393" s="56"/>
      <c r="B393" s="57"/>
      <c r="U393" s="2"/>
      <c r="V393" s="2"/>
      <c r="W393" s="2"/>
      <c r="X393" s="2"/>
      <c r="Y393" s="2"/>
      <c r="Z393" s="2"/>
      <c r="AA393" s="2"/>
    </row>
    <row r="394" ht="14.25" customHeight="1">
      <c r="A394" s="56"/>
      <c r="B394" s="57"/>
      <c r="U394" s="2"/>
      <c r="V394" s="2"/>
      <c r="W394" s="2"/>
      <c r="X394" s="2"/>
      <c r="Y394" s="2"/>
      <c r="Z394" s="2"/>
      <c r="AA394" s="2"/>
    </row>
    <row r="395" ht="14.25" customHeight="1">
      <c r="A395" s="56"/>
      <c r="B395" s="57"/>
      <c r="U395" s="2"/>
      <c r="V395" s="2"/>
      <c r="W395" s="2"/>
      <c r="X395" s="2"/>
      <c r="Y395" s="2"/>
      <c r="Z395" s="2"/>
      <c r="AA395" s="2"/>
    </row>
    <row r="396" ht="14.25" customHeight="1">
      <c r="A396" s="56"/>
      <c r="B396" s="57"/>
      <c r="U396" s="2"/>
      <c r="V396" s="2"/>
      <c r="W396" s="2"/>
      <c r="X396" s="2"/>
      <c r="Y396" s="2"/>
      <c r="Z396" s="2"/>
      <c r="AA396" s="2"/>
    </row>
    <row r="397" ht="14.25" customHeight="1">
      <c r="A397" s="56"/>
      <c r="B397" s="57"/>
      <c r="U397" s="2"/>
      <c r="V397" s="2"/>
      <c r="W397" s="2"/>
      <c r="X397" s="2"/>
      <c r="Y397" s="2"/>
      <c r="Z397" s="2"/>
      <c r="AA397" s="2"/>
    </row>
    <row r="398" ht="14.25" customHeight="1">
      <c r="A398" s="56"/>
      <c r="B398" s="57"/>
      <c r="U398" s="2"/>
      <c r="V398" s="2"/>
      <c r="W398" s="2"/>
      <c r="X398" s="2"/>
      <c r="Y398" s="2"/>
      <c r="Z398" s="2"/>
      <c r="AA398" s="2"/>
    </row>
    <row r="399" ht="14.25" customHeight="1">
      <c r="A399" s="56"/>
      <c r="B399" s="57"/>
      <c r="U399" s="2"/>
      <c r="V399" s="2"/>
      <c r="W399" s="2"/>
      <c r="X399" s="2"/>
      <c r="Y399" s="2"/>
      <c r="Z399" s="2"/>
      <c r="AA399" s="2"/>
    </row>
    <row r="400" ht="14.25" customHeight="1">
      <c r="A400" s="56"/>
      <c r="B400" s="57"/>
      <c r="U400" s="2"/>
      <c r="V400" s="2"/>
      <c r="W400" s="2"/>
      <c r="X400" s="2"/>
      <c r="Y400" s="2"/>
      <c r="Z400" s="2"/>
      <c r="AA400" s="2"/>
    </row>
    <row r="401" ht="14.25" customHeight="1">
      <c r="A401" s="56"/>
      <c r="B401" s="57"/>
      <c r="U401" s="2"/>
      <c r="V401" s="2"/>
      <c r="W401" s="2"/>
      <c r="X401" s="2"/>
      <c r="Y401" s="2"/>
      <c r="Z401" s="2"/>
      <c r="AA401" s="2"/>
    </row>
    <row r="402" ht="14.25" customHeight="1">
      <c r="A402" s="56"/>
      <c r="B402" s="57"/>
      <c r="U402" s="2"/>
      <c r="V402" s="2"/>
      <c r="W402" s="2"/>
      <c r="X402" s="2"/>
      <c r="Y402" s="2"/>
      <c r="Z402" s="2"/>
      <c r="AA402" s="2"/>
    </row>
    <row r="403" ht="14.25" customHeight="1">
      <c r="A403" s="56"/>
      <c r="B403" s="57"/>
      <c r="U403" s="2"/>
      <c r="V403" s="2"/>
      <c r="W403" s="2"/>
      <c r="X403" s="2"/>
      <c r="Y403" s="2"/>
      <c r="Z403" s="2"/>
      <c r="AA403" s="2"/>
    </row>
    <row r="404" ht="14.25" customHeight="1">
      <c r="A404" s="56"/>
      <c r="B404" s="57"/>
      <c r="U404" s="2"/>
      <c r="V404" s="2"/>
      <c r="W404" s="2"/>
      <c r="X404" s="2"/>
      <c r="Y404" s="2"/>
      <c r="Z404" s="2"/>
      <c r="AA404" s="2"/>
    </row>
    <row r="405" ht="14.25" customHeight="1">
      <c r="A405" s="56"/>
      <c r="B405" s="57"/>
      <c r="U405" s="2"/>
      <c r="V405" s="2"/>
      <c r="W405" s="2"/>
      <c r="X405" s="2"/>
      <c r="Y405" s="2"/>
      <c r="Z405" s="2"/>
      <c r="AA405" s="2"/>
    </row>
    <row r="406" ht="14.25" customHeight="1">
      <c r="A406" s="56"/>
      <c r="B406" s="57"/>
      <c r="U406" s="2"/>
      <c r="V406" s="2"/>
      <c r="W406" s="2"/>
      <c r="X406" s="2"/>
      <c r="Y406" s="2"/>
      <c r="Z406" s="2"/>
      <c r="AA406" s="2"/>
    </row>
    <row r="407" ht="14.25" customHeight="1">
      <c r="A407" s="56"/>
      <c r="B407" s="57"/>
      <c r="U407" s="2"/>
      <c r="V407" s="2"/>
      <c r="W407" s="2"/>
      <c r="X407" s="2"/>
      <c r="Y407" s="2"/>
      <c r="Z407" s="2"/>
      <c r="AA407" s="2"/>
    </row>
    <row r="408" ht="14.25" customHeight="1">
      <c r="A408" s="56"/>
      <c r="B408" s="57"/>
      <c r="U408" s="2"/>
      <c r="V408" s="2"/>
      <c r="W408" s="2"/>
      <c r="X408" s="2"/>
      <c r="Y408" s="2"/>
      <c r="Z408" s="2"/>
      <c r="AA408" s="2"/>
    </row>
    <row r="409" ht="14.25" customHeight="1">
      <c r="A409" s="56"/>
      <c r="B409" s="57"/>
      <c r="U409" s="2"/>
      <c r="V409" s="2"/>
      <c r="W409" s="2"/>
      <c r="X409" s="2"/>
      <c r="Y409" s="2"/>
      <c r="Z409" s="2"/>
      <c r="AA409" s="2"/>
    </row>
    <row r="410" ht="14.25" customHeight="1">
      <c r="A410" s="56"/>
      <c r="B410" s="57"/>
      <c r="U410" s="2"/>
      <c r="V410" s="2"/>
      <c r="W410" s="2"/>
      <c r="X410" s="2"/>
      <c r="Y410" s="2"/>
      <c r="Z410" s="2"/>
      <c r="AA410" s="2"/>
    </row>
    <row r="411" ht="14.25" customHeight="1">
      <c r="A411" s="56"/>
      <c r="B411" s="57"/>
      <c r="U411" s="2"/>
      <c r="V411" s="2"/>
      <c r="W411" s="2"/>
      <c r="X411" s="2"/>
      <c r="Y411" s="2"/>
      <c r="Z411" s="2"/>
      <c r="AA411" s="2"/>
    </row>
    <row r="412" ht="14.25" customHeight="1">
      <c r="A412" s="56"/>
      <c r="B412" s="57"/>
      <c r="U412" s="2"/>
      <c r="V412" s="2"/>
      <c r="W412" s="2"/>
      <c r="X412" s="2"/>
      <c r="Y412" s="2"/>
      <c r="Z412" s="2"/>
      <c r="AA412" s="2"/>
    </row>
    <row r="413" ht="14.25" customHeight="1">
      <c r="A413" s="56"/>
      <c r="B413" s="57"/>
      <c r="U413" s="2"/>
      <c r="V413" s="2"/>
      <c r="W413" s="2"/>
      <c r="X413" s="2"/>
      <c r="Y413" s="2"/>
      <c r="Z413" s="2"/>
      <c r="AA413" s="2"/>
    </row>
    <row r="414" ht="14.25" customHeight="1">
      <c r="A414" s="56"/>
      <c r="B414" s="57"/>
      <c r="U414" s="2"/>
      <c r="V414" s="2"/>
      <c r="W414" s="2"/>
      <c r="X414" s="2"/>
      <c r="Y414" s="2"/>
      <c r="Z414" s="2"/>
      <c r="AA414" s="2"/>
    </row>
    <row r="415" ht="14.25" customHeight="1">
      <c r="A415" s="56"/>
      <c r="B415" s="57"/>
      <c r="U415" s="2"/>
      <c r="V415" s="2"/>
      <c r="W415" s="2"/>
      <c r="X415" s="2"/>
      <c r="Y415" s="2"/>
      <c r="Z415" s="2"/>
      <c r="AA415" s="2"/>
    </row>
    <row r="416" ht="14.25" customHeight="1">
      <c r="A416" s="56"/>
      <c r="B416" s="57"/>
      <c r="U416" s="2"/>
      <c r="V416" s="2"/>
      <c r="W416" s="2"/>
      <c r="X416" s="2"/>
      <c r="Y416" s="2"/>
      <c r="Z416" s="2"/>
      <c r="AA416" s="2"/>
    </row>
    <row r="417" ht="14.25" customHeight="1">
      <c r="A417" s="56"/>
      <c r="B417" s="57"/>
      <c r="U417" s="2"/>
      <c r="V417" s="2"/>
      <c r="W417" s="2"/>
      <c r="X417" s="2"/>
      <c r="Y417" s="2"/>
      <c r="Z417" s="2"/>
      <c r="AA417" s="2"/>
    </row>
    <row r="418" ht="14.25" customHeight="1">
      <c r="A418" s="56"/>
      <c r="B418" s="57"/>
      <c r="U418" s="2"/>
      <c r="V418" s="2"/>
      <c r="W418" s="2"/>
      <c r="X418" s="2"/>
      <c r="Y418" s="2"/>
      <c r="Z418" s="2"/>
      <c r="AA418" s="2"/>
    </row>
    <row r="419" ht="14.25" customHeight="1">
      <c r="A419" s="56"/>
      <c r="B419" s="57"/>
      <c r="U419" s="2"/>
      <c r="V419" s="2"/>
      <c r="W419" s="2"/>
      <c r="X419" s="2"/>
      <c r="Y419" s="2"/>
      <c r="Z419" s="2"/>
      <c r="AA419" s="2"/>
    </row>
    <row r="420" ht="14.25" customHeight="1">
      <c r="A420" s="56"/>
      <c r="B420" s="57"/>
      <c r="U420" s="2"/>
      <c r="V420" s="2"/>
      <c r="W420" s="2"/>
      <c r="X420" s="2"/>
      <c r="Y420" s="2"/>
      <c r="Z420" s="2"/>
      <c r="AA420" s="2"/>
    </row>
    <row r="421" ht="14.25" customHeight="1">
      <c r="A421" s="56"/>
      <c r="B421" s="57"/>
      <c r="U421" s="2"/>
      <c r="V421" s="2"/>
      <c r="W421" s="2"/>
      <c r="X421" s="2"/>
      <c r="Y421" s="2"/>
      <c r="Z421" s="2"/>
      <c r="AA421" s="2"/>
    </row>
    <row r="422" ht="14.25" customHeight="1">
      <c r="A422" s="56"/>
      <c r="B422" s="57"/>
      <c r="U422" s="2"/>
      <c r="V422" s="2"/>
      <c r="W422" s="2"/>
      <c r="X422" s="2"/>
      <c r="Y422" s="2"/>
      <c r="Z422" s="2"/>
      <c r="AA422" s="2"/>
    </row>
    <row r="423" ht="14.25" customHeight="1">
      <c r="A423" s="56"/>
      <c r="B423" s="57"/>
      <c r="U423" s="2"/>
      <c r="V423" s="2"/>
      <c r="W423" s="2"/>
      <c r="X423" s="2"/>
      <c r="Y423" s="2"/>
      <c r="Z423" s="2"/>
      <c r="AA423" s="2"/>
    </row>
    <row r="424" ht="14.25" customHeight="1">
      <c r="A424" s="56"/>
      <c r="B424" s="57"/>
      <c r="U424" s="2"/>
      <c r="V424" s="2"/>
      <c r="W424" s="2"/>
      <c r="X424" s="2"/>
      <c r="Y424" s="2"/>
      <c r="Z424" s="2"/>
      <c r="AA424" s="2"/>
    </row>
    <row r="425" ht="14.25" customHeight="1">
      <c r="A425" s="56"/>
      <c r="B425" s="57"/>
      <c r="U425" s="2"/>
      <c r="V425" s="2"/>
      <c r="W425" s="2"/>
      <c r="X425" s="2"/>
      <c r="Y425" s="2"/>
      <c r="Z425" s="2"/>
      <c r="AA425" s="2"/>
    </row>
    <row r="426" ht="14.25" customHeight="1">
      <c r="A426" s="56"/>
      <c r="B426" s="57"/>
      <c r="U426" s="2"/>
      <c r="V426" s="2"/>
      <c r="W426" s="2"/>
      <c r="X426" s="2"/>
      <c r="Y426" s="2"/>
      <c r="Z426" s="2"/>
      <c r="AA426" s="2"/>
    </row>
    <row r="427" ht="14.25" customHeight="1">
      <c r="A427" s="56"/>
      <c r="B427" s="57"/>
      <c r="U427" s="2"/>
      <c r="V427" s="2"/>
      <c r="W427" s="2"/>
      <c r="X427" s="2"/>
      <c r="Y427" s="2"/>
      <c r="Z427" s="2"/>
      <c r="AA427" s="2"/>
    </row>
    <row r="428" ht="14.25" customHeight="1">
      <c r="A428" s="56"/>
      <c r="B428" s="57"/>
      <c r="U428" s="2"/>
      <c r="V428" s="2"/>
      <c r="W428" s="2"/>
      <c r="X428" s="2"/>
      <c r="Y428" s="2"/>
      <c r="Z428" s="2"/>
      <c r="AA428" s="2"/>
    </row>
    <row r="429" ht="14.25" customHeight="1">
      <c r="A429" s="56"/>
      <c r="B429" s="57"/>
      <c r="U429" s="2"/>
      <c r="V429" s="2"/>
      <c r="W429" s="2"/>
      <c r="X429" s="2"/>
      <c r="Y429" s="2"/>
      <c r="Z429" s="2"/>
      <c r="AA429" s="2"/>
    </row>
    <row r="430" ht="14.25" customHeight="1">
      <c r="A430" s="56"/>
      <c r="B430" s="57"/>
      <c r="U430" s="2"/>
      <c r="V430" s="2"/>
      <c r="W430" s="2"/>
      <c r="X430" s="2"/>
      <c r="Y430" s="2"/>
      <c r="Z430" s="2"/>
      <c r="AA430" s="2"/>
    </row>
    <row r="431" ht="14.25" customHeight="1">
      <c r="A431" s="56"/>
      <c r="B431" s="57"/>
      <c r="U431" s="2"/>
      <c r="V431" s="2"/>
      <c r="W431" s="2"/>
      <c r="X431" s="2"/>
      <c r="Y431" s="2"/>
      <c r="Z431" s="2"/>
      <c r="AA431" s="2"/>
    </row>
    <row r="432" ht="14.25" customHeight="1">
      <c r="A432" s="56"/>
      <c r="B432" s="57"/>
      <c r="U432" s="2"/>
      <c r="V432" s="2"/>
      <c r="W432" s="2"/>
      <c r="X432" s="2"/>
      <c r="Y432" s="2"/>
      <c r="Z432" s="2"/>
      <c r="AA432" s="2"/>
    </row>
    <row r="433" ht="14.25" customHeight="1">
      <c r="A433" s="56"/>
      <c r="B433" s="57"/>
      <c r="U433" s="2"/>
      <c r="V433" s="2"/>
      <c r="W433" s="2"/>
      <c r="X433" s="2"/>
      <c r="Y433" s="2"/>
      <c r="Z433" s="2"/>
      <c r="AA433" s="2"/>
    </row>
    <row r="434" ht="14.25" customHeight="1">
      <c r="A434" s="56"/>
      <c r="B434" s="57"/>
      <c r="U434" s="2"/>
      <c r="V434" s="2"/>
      <c r="W434" s="2"/>
      <c r="X434" s="2"/>
      <c r="Y434" s="2"/>
      <c r="Z434" s="2"/>
      <c r="AA434" s="2"/>
    </row>
    <row r="435" ht="14.25" customHeight="1">
      <c r="A435" s="56"/>
      <c r="B435" s="57"/>
      <c r="U435" s="2"/>
      <c r="V435" s="2"/>
      <c r="W435" s="2"/>
      <c r="X435" s="2"/>
      <c r="Y435" s="2"/>
      <c r="Z435" s="2"/>
      <c r="AA435" s="2"/>
    </row>
    <row r="436" ht="14.25" customHeight="1">
      <c r="A436" s="56"/>
      <c r="B436" s="57"/>
      <c r="U436" s="2"/>
      <c r="V436" s="2"/>
      <c r="W436" s="2"/>
      <c r="X436" s="2"/>
      <c r="Y436" s="2"/>
      <c r="Z436" s="2"/>
      <c r="AA436" s="2"/>
    </row>
    <row r="437" ht="14.25" customHeight="1">
      <c r="A437" s="56"/>
      <c r="B437" s="57"/>
      <c r="U437" s="2"/>
      <c r="V437" s="2"/>
      <c r="W437" s="2"/>
      <c r="X437" s="2"/>
      <c r="Y437" s="2"/>
      <c r="Z437" s="2"/>
      <c r="AA437" s="2"/>
    </row>
    <row r="438" ht="14.25" customHeight="1">
      <c r="A438" s="56"/>
      <c r="B438" s="57"/>
      <c r="U438" s="2"/>
      <c r="V438" s="2"/>
      <c r="W438" s="2"/>
      <c r="X438" s="2"/>
      <c r="Y438" s="2"/>
      <c r="Z438" s="2"/>
      <c r="AA438" s="2"/>
    </row>
    <row r="439" ht="14.25" customHeight="1">
      <c r="A439" s="56"/>
      <c r="B439" s="57"/>
      <c r="U439" s="2"/>
      <c r="V439" s="2"/>
      <c r="W439" s="2"/>
      <c r="X439" s="2"/>
      <c r="Y439" s="2"/>
      <c r="Z439" s="2"/>
      <c r="AA439" s="2"/>
    </row>
    <row r="440" ht="14.25" customHeight="1">
      <c r="A440" s="56"/>
      <c r="B440" s="57"/>
      <c r="U440" s="2"/>
      <c r="V440" s="2"/>
      <c r="W440" s="2"/>
      <c r="X440" s="2"/>
      <c r="Y440" s="2"/>
      <c r="Z440" s="2"/>
      <c r="AA440" s="2"/>
    </row>
    <row r="441" ht="14.25" customHeight="1">
      <c r="A441" s="56"/>
      <c r="B441" s="57"/>
      <c r="U441" s="2"/>
      <c r="V441" s="2"/>
      <c r="W441" s="2"/>
      <c r="X441" s="2"/>
      <c r="Y441" s="2"/>
      <c r="Z441" s="2"/>
      <c r="AA441" s="2"/>
    </row>
    <row r="442" ht="14.25" customHeight="1">
      <c r="A442" s="56"/>
      <c r="B442" s="57"/>
      <c r="U442" s="2"/>
      <c r="V442" s="2"/>
      <c r="W442" s="2"/>
      <c r="X442" s="2"/>
      <c r="Y442" s="2"/>
      <c r="Z442" s="2"/>
      <c r="AA442" s="2"/>
    </row>
    <row r="443" ht="14.25" customHeight="1">
      <c r="A443" s="56"/>
      <c r="B443" s="57"/>
      <c r="U443" s="2"/>
      <c r="V443" s="2"/>
      <c r="W443" s="2"/>
      <c r="X443" s="2"/>
      <c r="Y443" s="2"/>
      <c r="Z443" s="2"/>
      <c r="AA443" s="2"/>
    </row>
    <row r="444" ht="14.25" customHeight="1">
      <c r="A444" s="56"/>
      <c r="B444" s="57"/>
      <c r="U444" s="2"/>
      <c r="V444" s="2"/>
      <c r="W444" s="2"/>
      <c r="X444" s="2"/>
      <c r="Y444" s="2"/>
      <c r="Z444" s="2"/>
      <c r="AA444" s="2"/>
    </row>
    <row r="445" ht="14.25" customHeight="1">
      <c r="A445" s="56"/>
      <c r="B445" s="57"/>
      <c r="U445" s="2"/>
      <c r="V445" s="2"/>
      <c r="W445" s="2"/>
      <c r="X445" s="2"/>
      <c r="Y445" s="2"/>
      <c r="Z445" s="2"/>
      <c r="AA445" s="2"/>
    </row>
    <row r="446" ht="14.25" customHeight="1">
      <c r="A446" s="56"/>
      <c r="B446" s="57"/>
      <c r="U446" s="2"/>
      <c r="V446" s="2"/>
      <c r="W446" s="2"/>
      <c r="X446" s="2"/>
      <c r="Y446" s="2"/>
      <c r="Z446" s="2"/>
      <c r="AA446" s="2"/>
    </row>
    <row r="447" ht="14.25" customHeight="1">
      <c r="A447" s="56"/>
      <c r="B447" s="57"/>
      <c r="U447" s="2"/>
      <c r="V447" s="2"/>
      <c r="W447" s="2"/>
      <c r="X447" s="2"/>
      <c r="Y447" s="2"/>
      <c r="Z447" s="2"/>
      <c r="AA447" s="2"/>
    </row>
    <row r="448" ht="14.25" customHeight="1">
      <c r="A448" s="56"/>
      <c r="B448" s="57"/>
      <c r="U448" s="2"/>
      <c r="V448" s="2"/>
      <c r="W448" s="2"/>
      <c r="X448" s="2"/>
      <c r="Y448" s="2"/>
      <c r="Z448" s="2"/>
      <c r="AA448" s="2"/>
    </row>
    <row r="449" ht="14.25" customHeight="1">
      <c r="A449" s="56"/>
      <c r="B449" s="57"/>
      <c r="U449" s="2"/>
      <c r="V449" s="2"/>
      <c r="W449" s="2"/>
      <c r="X449" s="2"/>
      <c r="Y449" s="2"/>
      <c r="Z449" s="2"/>
      <c r="AA449" s="2"/>
    </row>
    <row r="450" ht="14.25" customHeight="1">
      <c r="A450" s="56"/>
      <c r="B450" s="57"/>
      <c r="U450" s="2"/>
      <c r="V450" s="2"/>
      <c r="W450" s="2"/>
      <c r="X450" s="2"/>
      <c r="Y450" s="2"/>
      <c r="Z450" s="2"/>
      <c r="AA450" s="2"/>
    </row>
    <row r="451" ht="14.25" customHeight="1">
      <c r="A451" s="56"/>
      <c r="B451" s="57"/>
      <c r="U451" s="2"/>
      <c r="V451" s="2"/>
      <c r="W451" s="2"/>
      <c r="X451" s="2"/>
      <c r="Y451" s="2"/>
      <c r="Z451" s="2"/>
      <c r="AA451" s="2"/>
    </row>
    <row r="452" ht="14.25" customHeight="1">
      <c r="A452" s="56"/>
      <c r="B452" s="57"/>
      <c r="U452" s="2"/>
      <c r="V452" s="2"/>
      <c r="W452" s="2"/>
      <c r="X452" s="2"/>
      <c r="Y452" s="2"/>
      <c r="Z452" s="2"/>
      <c r="AA452" s="2"/>
    </row>
    <row r="453" ht="14.25" customHeight="1">
      <c r="A453" s="56"/>
      <c r="B453" s="57"/>
      <c r="U453" s="2"/>
      <c r="V453" s="2"/>
      <c r="W453" s="2"/>
      <c r="X453" s="2"/>
      <c r="Y453" s="2"/>
      <c r="Z453" s="2"/>
      <c r="AA453" s="2"/>
    </row>
    <row r="454" ht="14.25" customHeight="1">
      <c r="A454" s="56"/>
      <c r="B454" s="57"/>
      <c r="U454" s="2"/>
      <c r="V454" s="2"/>
      <c r="W454" s="2"/>
      <c r="X454" s="2"/>
      <c r="Y454" s="2"/>
      <c r="Z454" s="2"/>
      <c r="AA454" s="2"/>
    </row>
    <row r="455" ht="14.25" customHeight="1">
      <c r="A455" s="56"/>
      <c r="B455" s="57"/>
      <c r="U455" s="2"/>
      <c r="V455" s="2"/>
      <c r="W455" s="2"/>
      <c r="X455" s="2"/>
      <c r="Y455" s="2"/>
      <c r="Z455" s="2"/>
      <c r="AA455" s="2"/>
    </row>
    <row r="456" ht="14.25" customHeight="1">
      <c r="A456" s="56"/>
      <c r="B456" s="57"/>
      <c r="U456" s="2"/>
      <c r="V456" s="2"/>
      <c r="W456" s="2"/>
      <c r="X456" s="2"/>
      <c r="Y456" s="2"/>
      <c r="Z456" s="2"/>
      <c r="AA456" s="2"/>
    </row>
    <row r="457" ht="14.25" customHeight="1">
      <c r="A457" s="56"/>
      <c r="B457" s="57"/>
      <c r="U457" s="2"/>
      <c r="V457" s="2"/>
      <c r="W457" s="2"/>
      <c r="X457" s="2"/>
      <c r="Y457" s="2"/>
      <c r="Z457" s="2"/>
      <c r="AA457" s="2"/>
    </row>
    <row r="458" ht="14.25" customHeight="1">
      <c r="A458" s="56"/>
      <c r="B458" s="57"/>
      <c r="U458" s="2"/>
      <c r="V458" s="2"/>
      <c r="W458" s="2"/>
      <c r="X458" s="2"/>
      <c r="Y458" s="2"/>
      <c r="Z458" s="2"/>
      <c r="AA458" s="2"/>
    </row>
    <row r="459" ht="14.25" customHeight="1">
      <c r="A459" s="56"/>
      <c r="B459" s="57"/>
      <c r="U459" s="2"/>
      <c r="V459" s="2"/>
      <c r="W459" s="2"/>
      <c r="X459" s="2"/>
      <c r="Y459" s="2"/>
      <c r="Z459" s="2"/>
      <c r="AA459" s="2"/>
    </row>
    <row r="460" ht="14.25" customHeight="1">
      <c r="A460" s="56"/>
      <c r="B460" s="57"/>
      <c r="U460" s="2"/>
      <c r="V460" s="2"/>
      <c r="W460" s="2"/>
      <c r="X460" s="2"/>
      <c r="Y460" s="2"/>
      <c r="Z460" s="2"/>
      <c r="AA460" s="2"/>
    </row>
    <row r="461" ht="14.25" customHeight="1">
      <c r="A461" s="56"/>
      <c r="B461" s="57"/>
      <c r="U461" s="2"/>
      <c r="V461" s="2"/>
      <c r="W461" s="2"/>
      <c r="X461" s="2"/>
      <c r="Y461" s="2"/>
      <c r="Z461" s="2"/>
      <c r="AA461" s="2"/>
    </row>
    <row r="462" ht="14.25" customHeight="1">
      <c r="A462" s="56"/>
      <c r="B462" s="57"/>
      <c r="U462" s="2"/>
      <c r="V462" s="2"/>
      <c r="W462" s="2"/>
      <c r="X462" s="2"/>
      <c r="Y462" s="2"/>
      <c r="Z462" s="2"/>
      <c r="AA462" s="2"/>
    </row>
    <row r="463" ht="14.25" customHeight="1">
      <c r="A463" s="56"/>
      <c r="B463" s="57"/>
      <c r="U463" s="2"/>
      <c r="V463" s="2"/>
      <c r="W463" s="2"/>
      <c r="X463" s="2"/>
      <c r="Y463" s="2"/>
      <c r="Z463" s="2"/>
      <c r="AA463" s="2"/>
    </row>
    <row r="464" ht="14.25" customHeight="1">
      <c r="A464" s="56"/>
      <c r="B464" s="57"/>
      <c r="U464" s="2"/>
      <c r="V464" s="2"/>
      <c r="W464" s="2"/>
      <c r="X464" s="2"/>
      <c r="Y464" s="2"/>
      <c r="Z464" s="2"/>
      <c r="AA464" s="2"/>
    </row>
    <row r="465" ht="14.25" customHeight="1">
      <c r="A465" s="56"/>
      <c r="B465" s="57"/>
      <c r="U465" s="2"/>
      <c r="V465" s="2"/>
      <c r="W465" s="2"/>
      <c r="X465" s="2"/>
      <c r="Y465" s="2"/>
      <c r="Z465" s="2"/>
      <c r="AA465" s="2"/>
    </row>
    <row r="466" ht="14.25" customHeight="1">
      <c r="A466" s="56"/>
      <c r="B466" s="57"/>
      <c r="U466" s="2"/>
      <c r="V466" s="2"/>
      <c r="W466" s="2"/>
      <c r="X466" s="2"/>
      <c r="Y466" s="2"/>
      <c r="Z466" s="2"/>
      <c r="AA466" s="2"/>
    </row>
    <row r="467" ht="14.25" customHeight="1">
      <c r="A467" s="56"/>
      <c r="B467" s="57"/>
      <c r="U467" s="2"/>
      <c r="V467" s="2"/>
      <c r="W467" s="2"/>
      <c r="X467" s="2"/>
      <c r="Y467" s="2"/>
      <c r="Z467" s="2"/>
      <c r="AA467" s="2"/>
    </row>
    <row r="468" ht="14.25" customHeight="1">
      <c r="A468" s="56"/>
      <c r="B468" s="57"/>
      <c r="U468" s="2"/>
      <c r="V468" s="2"/>
      <c r="W468" s="2"/>
      <c r="X468" s="2"/>
      <c r="Y468" s="2"/>
      <c r="Z468" s="2"/>
      <c r="AA468" s="2"/>
    </row>
    <row r="469" ht="14.25" customHeight="1">
      <c r="A469" s="56"/>
      <c r="B469" s="57"/>
      <c r="U469" s="2"/>
      <c r="V469" s="2"/>
      <c r="W469" s="2"/>
      <c r="X469" s="2"/>
      <c r="Y469" s="2"/>
      <c r="Z469" s="2"/>
      <c r="AA469" s="2"/>
    </row>
    <row r="470" ht="14.25" customHeight="1">
      <c r="A470" s="56"/>
      <c r="B470" s="57"/>
      <c r="U470" s="2"/>
      <c r="V470" s="2"/>
      <c r="W470" s="2"/>
      <c r="X470" s="2"/>
      <c r="Y470" s="2"/>
      <c r="Z470" s="2"/>
      <c r="AA470" s="2"/>
    </row>
    <row r="471" ht="14.25" customHeight="1">
      <c r="A471" s="56"/>
      <c r="B471" s="57"/>
      <c r="U471" s="2"/>
      <c r="V471" s="2"/>
      <c r="W471" s="2"/>
      <c r="X471" s="2"/>
      <c r="Y471" s="2"/>
      <c r="Z471" s="2"/>
      <c r="AA471" s="2"/>
    </row>
    <row r="472" ht="14.25" customHeight="1">
      <c r="A472" s="56"/>
      <c r="B472" s="57"/>
      <c r="U472" s="2"/>
      <c r="V472" s="2"/>
      <c r="W472" s="2"/>
      <c r="X472" s="2"/>
      <c r="Y472" s="2"/>
      <c r="Z472" s="2"/>
      <c r="AA472" s="2"/>
    </row>
    <row r="473" ht="14.25" customHeight="1">
      <c r="A473" s="56"/>
      <c r="B473" s="57"/>
      <c r="U473" s="2"/>
      <c r="V473" s="2"/>
      <c r="W473" s="2"/>
      <c r="X473" s="2"/>
      <c r="Y473" s="2"/>
      <c r="Z473" s="2"/>
      <c r="AA473" s="2"/>
    </row>
    <row r="474" ht="14.25" customHeight="1">
      <c r="A474" s="56"/>
      <c r="B474" s="57"/>
      <c r="U474" s="2"/>
      <c r="V474" s="2"/>
      <c r="W474" s="2"/>
      <c r="X474" s="2"/>
      <c r="Y474" s="2"/>
      <c r="Z474" s="2"/>
      <c r="AA474" s="2"/>
    </row>
    <row r="475" ht="14.25" customHeight="1">
      <c r="A475" s="56"/>
      <c r="B475" s="57"/>
      <c r="U475" s="2"/>
      <c r="V475" s="2"/>
      <c r="W475" s="2"/>
      <c r="X475" s="2"/>
      <c r="Y475" s="2"/>
      <c r="Z475" s="2"/>
      <c r="AA475" s="2"/>
    </row>
    <row r="476" ht="14.25" customHeight="1">
      <c r="A476" s="56"/>
      <c r="B476" s="57"/>
      <c r="U476" s="2"/>
      <c r="V476" s="2"/>
      <c r="W476" s="2"/>
      <c r="X476" s="2"/>
      <c r="Y476" s="2"/>
      <c r="Z476" s="2"/>
      <c r="AA476" s="2"/>
    </row>
    <row r="477" ht="14.25" customHeight="1">
      <c r="A477" s="56"/>
      <c r="B477" s="57"/>
      <c r="U477" s="2"/>
      <c r="V477" s="2"/>
      <c r="W477" s="2"/>
      <c r="X477" s="2"/>
      <c r="Y477" s="2"/>
      <c r="Z477" s="2"/>
      <c r="AA477" s="2"/>
    </row>
    <row r="478" ht="14.25" customHeight="1">
      <c r="A478" s="56"/>
      <c r="B478" s="57"/>
      <c r="U478" s="2"/>
      <c r="V478" s="2"/>
      <c r="W478" s="2"/>
      <c r="X478" s="2"/>
      <c r="Y478" s="2"/>
      <c r="Z478" s="2"/>
      <c r="AA478" s="2"/>
    </row>
    <row r="479" ht="14.25" customHeight="1">
      <c r="A479" s="56"/>
      <c r="B479" s="57"/>
      <c r="U479" s="2"/>
      <c r="V479" s="2"/>
      <c r="W479" s="2"/>
      <c r="X479" s="2"/>
      <c r="Y479" s="2"/>
      <c r="Z479" s="2"/>
      <c r="AA479" s="2"/>
    </row>
    <row r="480" ht="14.25" customHeight="1">
      <c r="A480" s="56"/>
      <c r="B480" s="57"/>
      <c r="U480" s="2"/>
      <c r="V480" s="2"/>
      <c r="W480" s="2"/>
      <c r="X480" s="2"/>
      <c r="Y480" s="2"/>
      <c r="Z480" s="2"/>
      <c r="AA480" s="2"/>
    </row>
    <row r="481" ht="14.25" customHeight="1">
      <c r="A481" s="56"/>
      <c r="B481" s="57"/>
      <c r="U481" s="2"/>
      <c r="V481" s="2"/>
      <c r="W481" s="2"/>
      <c r="X481" s="2"/>
      <c r="Y481" s="2"/>
      <c r="Z481" s="2"/>
      <c r="AA481" s="2"/>
    </row>
    <row r="482" ht="14.25" customHeight="1">
      <c r="A482" s="56"/>
      <c r="B482" s="57"/>
      <c r="U482" s="2"/>
      <c r="V482" s="2"/>
      <c r="W482" s="2"/>
      <c r="X482" s="2"/>
      <c r="Y482" s="2"/>
      <c r="Z482" s="2"/>
      <c r="AA482" s="2"/>
    </row>
    <row r="483" ht="14.25" customHeight="1">
      <c r="A483" s="56"/>
      <c r="B483" s="57"/>
      <c r="U483" s="2"/>
      <c r="V483" s="2"/>
      <c r="W483" s="2"/>
      <c r="X483" s="2"/>
      <c r="Y483" s="2"/>
      <c r="Z483" s="2"/>
      <c r="AA483" s="2"/>
    </row>
    <row r="484" ht="14.25" customHeight="1">
      <c r="A484" s="56"/>
      <c r="B484" s="57"/>
      <c r="U484" s="2"/>
      <c r="V484" s="2"/>
      <c r="W484" s="2"/>
      <c r="X484" s="2"/>
      <c r="Y484" s="2"/>
      <c r="Z484" s="2"/>
      <c r="AA484" s="2"/>
    </row>
    <row r="485" ht="14.25" customHeight="1">
      <c r="A485" s="56"/>
      <c r="B485" s="57"/>
      <c r="U485" s="2"/>
      <c r="V485" s="2"/>
      <c r="W485" s="2"/>
      <c r="X485" s="2"/>
      <c r="Y485" s="2"/>
      <c r="Z485" s="2"/>
      <c r="AA485" s="2"/>
    </row>
    <row r="486" ht="14.25" customHeight="1">
      <c r="A486" s="56"/>
      <c r="B486" s="57"/>
      <c r="U486" s="2"/>
      <c r="V486" s="2"/>
      <c r="W486" s="2"/>
      <c r="X486" s="2"/>
      <c r="Y486" s="2"/>
      <c r="Z486" s="2"/>
      <c r="AA486" s="2"/>
    </row>
    <row r="487" ht="14.25" customHeight="1">
      <c r="A487" s="56"/>
      <c r="B487" s="57"/>
      <c r="U487" s="2"/>
      <c r="V487" s="2"/>
      <c r="W487" s="2"/>
      <c r="X487" s="2"/>
      <c r="Y487" s="2"/>
      <c r="Z487" s="2"/>
      <c r="AA487" s="2"/>
    </row>
    <row r="488" ht="14.25" customHeight="1">
      <c r="A488" s="56"/>
      <c r="B488" s="57"/>
      <c r="U488" s="2"/>
      <c r="V488" s="2"/>
      <c r="W488" s="2"/>
      <c r="X488" s="2"/>
      <c r="Y488" s="2"/>
      <c r="Z488" s="2"/>
      <c r="AA488" s="2"/>
    </row>
    <row r="489" ht="14.25" customHeight="1">
      <c r="A489" s="56"/>
      <c r="B489" s="57"/>
      <c r="U489" s="2"/>
      <c r="V489" s="2"/>
      <c r="W489" s="2"/>
      <c r="X489" s="2"/>
      <c r="Y489" s="2"/>
      <c r="Z489" s="2"/>
      <c r="AA489" s="2"/>
    </row>
    <row r="490" ht="14.25" customHeight="1">
      <c r="A490" s="56"/>
      <c r="B490" s="57"/>
      <c r="U490" s="2"/>
      <c r="V490" s="2"/>
      <c r="W490" s="2"/>
      <c r="X490" s="2"/>
      <c r="Y490" s="2"/>
      <c r="Z490" s="2"/>
      <c r="AA490" s="2"/>
    </row>
    <row r="491" ht="14.25" customHeight="1">
      <c r="A491" s="56"/>
      <c r="B491" s="57"/>
      <c r="U491" s="2"/>
      <c r="V491" s="2"/>
      <c r="W491" s="2"/>
      <c r="X491" s="2"/>
      <c r="Y491" s="2"/>
      <c r="Z491" s="2"/>
      <c r="AA491" s="2"/>
    </row>
    <row r="492" ht="14.25" customHeight="1">
      <c r="A492" s="56"/>
      <c r="B492" s="57"/>
      <c r="U492" s="2"/>
      <c r="V492" s="2"/>
      <c r="W492" s="2"/>
      <c r="X492" s="2"/>
      <c r="Y492" s="2"/>
      <c r="Z492" s="2"/>
      <c r="AA492" s="2"/>
    </row>
    <row r="493" ht="14.25" customHeight="1">
      <c r="A493" s="56"/>
      <c r="B493" s="57"/>
      <c r="U493" s="2"/>
      <c r="V493" s="2"/>
      <c r="W493" s="2"/>
      <c r="X493" s="2"/>
      <c r="Y493" s="2"/>
      <c r="Z493" s="2"/>
      <c r="AA493" s="2"/>
    </row>
    <row r="494" ht="14.25" customHeight="1">
      <c r="A494" s="56"/>
      <c r="B494" s="57"/>
      <c r="U494" s="2"/>
      <c r="V494" s="2"/>
      <c r="W494" s="2"/>
      <c r="X494" s="2"/>
      <c r="Y494" s="2"/>
      <c r="Z494" s="2"/>
      <c r="AA494" s="2"/>
    </row>
    <row r="495" ht="14.25" customHeight="1">
      <c r="A495" s="56"/>
      <c r="B495" s="57"/>
      <c r="U495" s="2"/>
      <c r="V495" s="2"/>
      <c r="W495" s="2"/>
      <c r="X495" s="2"/>
      <c r="Y495" s="2"/>
      <c r="Z495" s="2"/>
      <c r="AA495" s="2"/>
    </row>
    <row r="496" ht="14.25" customHeight="1">
      <c r="A496" s="56"/>
      <c r="B496" s="57"/>
      <c r="U496" s="2"/>
      <c r="V496" s="2"/>
      <c r="W496" s="2"/>
      <c r="X496" s="2"/>
      <c r="Y496" s="2"/>
      <c r="Z496" s="2"/>
      <c r="AA496" s="2"/>
    </row>
    <row r="497" ht="14.25" customHeight="1">
      <c r="A497" s="56"/>
      <c r="B497" s="57"/>
      <c r="U497" s="2"/>
      <c r="V497" s="2"/>
      <c r="W497" s="2"/>
      <c r="X497" s="2"/>
      <c r="Y497" s="2"/>
      <c r="Z497" s="2"/>
      <c r="AA497" s="2"/>
    </row>
    <row r="498" ht="14.25" customHeight="1">
      <c r="A498" s="56"/>
      <c r="B498" s="57"/>
      <c r="U498" s="2"/>
      <c r="V498" s="2"/>
      <c r="W498" s="2"/>
      <c r="X498" s="2"/>
      <c r="Y498" s="2"/>
      <c r="Z498" s="2"/>
      <c r="AA498" s="2"/>
    </row>
    <row r="499" ht="14.25" customHeight="1">
      <c r="A499" s="56"/>
      <c r="B499" s="57"/>
      <c r="U499" s="2"/>
      <c r="V499" s="2"/>
      <c r="W499" s="2"/>
      <c r="X499" s="2"/>
      <c r="Y499" s="2"/>
      <c r="Z499" s="2"/>
      <c r="AA499" s="2"/>
    </row>
    <row r="500" ht="14.25" customHeight="1">
      <c r="A500" s="56"/>
      <c r="B500" s="57"/>
      <c r="U500" s="2"/>
      <c r="V500" s="2"/>
      <c r="W500" s="2"/>
      <c r="X500" s="2"/>
      <c r="Y500" s="2"/>
      <c r="Z500" s="2"/>
      <c r="AA500" s="2"/>
    </row>
    <row r="501" ht="14.25" customHeight="1">
      <c r="A501" s="56"/>
      <c r="B501" s="57"/>
      <c r="U501" s="2"/>
      <c r="V501" s="2"/>
      <c r="W501" s="2"/>
      <c r="X501" s="2"/>
      <c r="Y501" s="2"/>
      <c r="Z501" s="2"/>
      <c r="AA501" s="2"/>
    </row>
    <row r="502" ht="14.25" customHeight="1">
      <c r="A502" s="56"/>
      <c r="B502" s="57"/>
      <c r="U502" s="2"/>
      <c r="V502" s="2"/>
      <c r="W502" s="2"/>
      <c r="X502" s="2"/>
      <c r="Y502" s="2"/>
      <c r="Z502" s="2"/>
      <c r="AA502" s="2"/>
    </row>
    <row r="503" ht="14.25" customHeight="1">
      <c r="A503" s="56"/>
      <c r="B503" s="57"/>
      <c r="U503" s="2"/>
      <c r="V503" s="2"/>
      <c r="W503" s="2"/>
      <c r="X503" s="2"/>
      <c r="Y503" s="2"/>
      <c r="Z503" s="2"/>
      <c r="AA503" s="2"/>
    </row>
    <row r="504" ht="14.25" customHeight="1">
      <c r="A504" s="56"/>
      <c r="B504" s="57"/>
      <c r="U504" s="2"/>
      <c r="V504" s="2"/>
      <c r="W504" s="2"/>
      <c r="X504" s="2"/>
      <c r="Y504" s="2"/>
      <c r="Z504" s="2"/>
      <c r="AA504" s="2"/>
    </row>
    <row r="505" ht="14.25" customHeight="1">
      <c r="A505" s="56"/>
      <c r="B505" s="57"/>
      <c r="U505" s="2"/>
      <c r="V505" s="2"/>
      <c r="W505" s="2"/>
      <c r="X505" s="2"/>
      <c r="Y505" s="2"/>
      <c r="Z505" s="2"/>
      <c r="AA505" s="2"/>
    </row>
    <row r="506" ht="14.25" customHeight="1">
      <c r="A506" s="56"/>
      <c r="B506" s="57"/>
      <c r="U506" s="2"/>
      <c r="V506" s="2"/>
      <c r="W506" s="2"/>
      <c r="X506" s="2"/>
      <c r="Y506" s="2"/>
      <c r="Z506" s="2"/>
      <c r="AA506" s="2"/>
    </row>
    <row r="507" ht="14.25" customHeight="1">
      <c r="A507" s="56"/>
      <c r="B507" s="57"/>
      <c r="U507" s="2"/>
      <c r="V507" s="2"/>
      <c r="W507" s="2"/>
      <c r="X507" s="2"/>
      <c r="Y507" s="2"/>
      <c r="Z507" s="2"/>
      <c r="AA507" s="2"/>
    </row>
    <row r="508" ht="14.25" customHeight="1">
      <c r="A508" s="56"/>
      <c r="B508" s="57"/>
      <c r="U508" s="2"/>
      <c r="V508" s="2"/>
      <c r="W508" s="2"/>
      <c r="X508" s="2"/>
      <c r="Y508" s="2"/>
      <c r="Z508" s="2"/>
      <c r="AA508" s="2"/>
    </row>
    <row r="509" ht="14.25" customHeight="1">
      <c r="A509" s="56"/>
      <c r="B509" s="57"/>
      <c r="U509" s="2"/>
      <c r="V509" s="2"/>
      <c r="W509" s="2"/>
      <c r="X509" s="2"/>
      <c r="Y509" s="2"/>
      <c r="Z509" s="2"/>
      <c r="AA509" s="2"/>
    </row>
    <row r="510" ht="14.25" customHeight="1">
      <c r="A510" s="56"/>
      <c r="B510" s="57"/>
      <c r="U510" s="2"/>
      <c r="V510" s="2"/>
      <c r="W510" s="2"/>
      <c r="X510" s="2"/>
      <c r="Y510" s="2"/>
      <c r="Z510" s="2"/>
      <c r="AA510" s="2"/>
    </row>
    <row r="511" ht="14.25" customHeight="1">
      <c r="A511" s="56"/>
      <c r="B511" s="57"/>
      <c r="U511" s="2"/>
      <c r="V511" s="2"/>
      <c r="W511" s="2"/>
      <c r="X511" s="2"/>
      <c r="Y511" s="2"/>
      <c r="Z511" s="2"/>
      <c r="AA511" s="2"/>
    </row>
    <row r="512" ht="14.25" customHeight="1">
      <c r="A512" s="56"/>
      <c r="B512" s="57"/>
      <c r="U512" s="2"/>
      <c r="V512" s="2"/>
      <c r="W512" s="2"/>
      <c r="X512" s="2"/>
      <c r="Y512" s="2"/>
      <c r="Z512" s="2"/>
      <c r="AA512" s="2"/>
    </row>
    <row r="513" ht="14.25" customHeight="1">
      <c r="A513" s="56"/>
      <c r="B513" s="57"/>
      <c r="U513" s="2"/>
      <c r="V513" s="2"/>
      <c r="W513" s="2"/>
      <c r="X513" s="2"/>
      <c r="Y513" s="2"/>
      <c r="Z513" s="2"/>
      <c r="AA513" s="2"/>
    </row>
    <row r="514" ht="14.25" customHeight="1">
      <c r="A514" s="56"/>
      <c r="B514" s="57"/>
      <c r="U514" s="2"/>
      <c r="V514" s="2"/>
      <c r="W514" s="2"/>
      <c r="X514" s="2"/>
      <c r="Y514" s="2"/>
      <c r="Z514" s="2"/>
      <c r="AA514" s="2"/>
    </row>
    <row r="515" ht="14.25" customHeight="1">
      <c r="A515" s="56"/>
      <c r="B515" s="57"/>
      <c r="U515" s="2"/>
      <c r="V515" s="2"/>
      <c r="W515" s="2"/>
      <c r="X515" s="2"/>
      <c r="Y515" s="2"/>
      <c r="Z515" s="2"/>
      <c r="AA515" s="2"/>
    </row>
    <row r="516" ht="14.25" customHeight="1">
      <c r="A516" s="56"/>
      <c r="B516" s="57"/>
      <c r="U516" s="2"/>
      <c r="V516" s="2"/>
      <c r="W516" s="2"/>
      <c r="X516" s="2"/>
      <c r="Y516" s="2"/>
      <c r="Z516" s="2"/>
      <c r="AA516" s="2"/>
    </row>
    <row r="517" ht="14.25" customHeight="1">
      <c r="A517" s="56"/>
      <c r="B517" s="57"/>
      <c r="U517" s="2"/>
      <c r="V517" s="2"/>
      <c r="W517" s="2"/>
      <c r="X517" s="2"/>
      <c r="Y517" s="2"/>
      <c r="Z517" s="2"/>
      <c r="AA517" s="2"/>
    </row>
    <row r="518" ht="14.25" customHeight="1">
      <c r="A518" s="56"/>
      <c r="B518" s="57"/>
      <c r="U518" s="2"/>
      <c r="V518" s="2"/>
      <c r="W518" s="2"/>
      <c r="X518" s="2"/>
      <c r="Y518" s="2"/>
      <c r="Z518" s="2"/>
      <c r="AA518" s="2"/>
    </row>
    <row r="519" ht="14.25" customHeight="1">
      <c r="A519" s="56"/>
      <c r="B519" s="57"/>
      <c r="U519" s="2"/>
      <c r="V519" s="2"/>
      <c r="W519" s="2"/>
      <c r="X519" s="2"/>
      <c r="Y519" s="2"/>
      <c r="Z519" s="2"/>
      <c r="AA519" s="2"/>
    </row>
    <row r="520" ht="14.25" customHeight="1">
      <c r="A520" s="56"/>
      <c r="B520" s="57"/>
      <c r="U520" s="2"/>
      <c r="V520" s="2"/>
      <c r="W520" s="2"/>
      <c r="X520" s="2"/>
      <c r="Y520" s="2"/>
      <c r="Z520" s="2"/>
      <c r="AA520" s="2"/>
    </row>
    <row r="521" ht="14.25" customHeight="1">
      <c r="A521" s="56"/>
      <c r="B521" s="57"/>
      <c r="U521" s="2"/>
      <c r="V521" s="2"/>
      <c r="W521" s="2"/>
      <c r="X521" s="2"/>
      <c r="Y521" s="2"/>
      <c r="Z521" s="2"/>
      <c r="AA521" s="2"/>
    </row>
    <row r="522" ht="14.25" customHeight="1">
      <c r="A522" s="56"/>
      <c r="B522" s="57"/>
      <c r="U522" s="2"/>
      <c r="V522" s="2"/>
      <c r="W522" s="2"/>
      <c r="X522" s="2"/>
      <c r="Y522" s="2"/>
      <c r="Z522" s="2"/>
      <c r="AA522" s="2"/>
    </row>
    <row r="523" ht="14.25" customHeight="1">
      <c r="A523" s="56"/>
      <c r="B523" s="57"/>
      <c r="U523" s="2"/>
      <c r="V523" s="2"/>
      <c r="W523" s="2"/>
      <c r="X523" s="2"/>
      <c r="Y523" s="2"/>
      <c r="Z523" s="2"/>
      <c r="AA523" s="2"/>
    </row>
    <row r="524" ht="14.25" customHeight="1">
      <c r="A524" s="56"/>
      <c r="B524" s="57"/>
      <c r="U524" s="2"/>
      <c r="V524" s="2"/>
      <c r="W524" s="2"/>
      <c r="X524" s="2"/>
      <c r="Y524" s="2"/>
      <c r="Z524" s="2"/>
      <c r="AA524" s="2"/>
    </row>
    <row r="525" ht="14.25" customHeight="1">
      <c r="A525" s="56"/>
      <c r="B525" s="57"/>
      <c r="U525" s="2"/>
      <c r="V525" s="2"/>
      <c r="W525" s="2"/>
      <c r="X525" s="2"/>
      <c r="Y525" s="2"/>
      <c r="Z525" s="2"/>
      <c r="AA525" s="2"/>
    </row>
    <row r="526" ht="14.25" customHeight="1">
      <c r="A526" s="56"/>
      <c r="B526" s="57"/>
      <c r="U526" s="2"/>
      <c r="V526" s="2"/>
      <c r="W526" s="2"/>
      <c r="X526" s="2"/>
      <c r="Y526" s="2"/>
      <c r="Z526" s="2"/>
      <c r="AA526" s="2"/>
    </row>
    <row r="527" ht="14.25" customHeight="1">
      <c r="A527" s="56"/>
      <c r="B527" s="57"/>
      <c r="U527" s="2"/>
      <c r="V527" s="2"/>
      <c r="W527" s="2"/>
      <c r="X527" s="2"/>
      <c r="Y527" s="2"/>
      <c r="Z527" s="2"/>
      <c r="AA527" s="2"/>
    </row>
    <row r="528" ht="14.25" customHeight="1">
      <c r="A528" s="56"/>
      <c r="B528" s="57"/>
      <c r="U528" s="2"/>
      <c r="V528" s="2"/>
      <c r="W528" s="2"/>
      <c r="X528" s="2"/>
      <c r="Y528" s="2"/>
      <c r="Z528" s="2"/>
      <c r="AA528" s="2"/>
    </row>
    <row r="529" ht="14.25" customHeight="1">
      <c r="A529" s="56"/>
      <c r="B529" s="57"/>
      <c r="U529" s="2"/>
      <c r="V529" s="2"/>
      <c r="W529" s="2"/>
      <c r="X529" s="2"/>
      <c r="Y529" s="2"/>
      <c r="Z529" s="2"/>
      <c r="AA529" s="2"/>
    </row>
    <row r="530" ht="14.25" customHeight="1">
      <c r="A530" s="56"/>
      <c r="B530" s="57"/>
      <c r="U530" s="2"/>
      <c r="V530" s="2"/>
      <c r="W530" s="2"/>
      <c r="X530" s="2"/>
      <c r="Y530" s="2"/>
      <c r="Z530" s="2"/>
      <c r="AA530" s="2"/>
    </row>
    <row r="531" ht="14.25" customHeight="1">
      <c r="A531" s="56"/>
      <c r="B531" s="57"/>
      <c r="U531" s="2"/>
      <c r="V531" s="2"/>
      <c r="W531" s="2"/>
      <c r="X531" s="2"/>
      <c r="Y531" s="2"/>
      <c r="Z531" s="2"/>
      <c r="AA531" s="2"/>
    </row>
    <row r="532" ht="14.25" customHeight="1">
      <c r="A532" s="56"/>
      <c r="B532" s="57"/>
      <c r="U532" s="2"/>
      <c r="V532" s="2"/>
      <c r="W532" s="2"/>
      <c r="X532" s="2"/>
      <c r="Y532" s="2"/>
      <c r="Z532" s="2"/>
      <c r="AA532" s="2"/>
    </row>
    <row r="533" ht="14.25" customHeight="1">
      <c r="A533" s="56"/>
      <c r="B533" s="57"/>
      <c r="U533" s="2"/>
      <c r="V533" s="2"/>
      <c r="W533" s="2"/>
      <c r="X533" s="2"/>
      <c r="Y533" s="2"/>
      <c r="Z533" s="2"/>
      <c r="AA533" s="2"/>
    </row>
    <row r="534" ht="14.25" customHeight="1">
      <c r="A534" s="56"/>
      <c r="B534" s="57"/>
      <c r="U534" s="2"/>
      <c r="V534" s="2"/>
      <c r="W534" s="2"/>
      <c r="X534" s="2"/>
      <c r="Y534" s="2"/>
      <c r="Z534" s="2"/>
      <c r="AA534" s="2"/>
    </row>
    <row r="535" ht="14.25" customHeight="1">
      <c r="A535" s="56"/>
      <c r="B535" s="57"/>
      <c r="U535" s="2"/>
      <c r="V535" s="2"/>
      <c r="W535" s="2"/>
      <c r="X535" s="2"/>
      <c r="Y535" s="2"/>
      <c r="Z535" s="2"/>
      <c r="AA535" s="2"/>
    </row>
    <row r="536" ht="14.25" customHeight="1">
      <c r="A536" s="56"/>
      <c r="B536" s="57"/>
      <c r="U536" s="2"/>
      <c r="V536" s="2"/>
      <c r="W536" s="2"/>
      <c r="X536" s="2"/>
      <c r="Y536" s="2"/>
      <c r="Z536" s="2"/>
      <c r="AA536" s="2"/>
    </row>
    <row r="537" ht="14.25" customHeight="1">
      <c r="A537" s="56"/>
      <c r="B537" s="57"/>
      <c r="U537" s="2"/>
      <c r="V537" s="2"/>
      <c r="W537" s="2"/>
      <c r="X537" s="2"/>
      <c r="Y537" s="2"/>
      <c r="Z537" s="2"/>
      <c r="AA537" s="2"/>
    </row>
    <row r="538" ht="14.25" customHeight="1">
      <c r="A538" s="56"/>
      <c r="B538" s="57"/>
      <c r="U538" s="2"/>
      <c r="V538" s="2"/>
      <c r="W538" s="2"/>
      <c r="X538" s="2"/>
      <c r="Y538" s="2"/>
      <c r="Z538" s="2"/>
      <c r="AA538" s="2"/>
    </row>
    <row r="539" ht="14.25" customHeight="1">
      <c r="A539" s="56"/>
      <c r="B539" s="57"/>
      <c r="U539" s="2"/>
      <c r="V539" s="2"/>
      <c r="W539" s="2"/>
      <c r="X539" s="2"/>
      <c r="Y539" s="2"/>
      <c r="Z539" s="2"/>
      <c r="AA539" s="2"/>
    </row>
    <row r="540" ht="14.25" customHeight="1">
      <c r="A540" s="56"/>
      <c r="B540" s="57"/>
      <c r="U540" s="2"/>
      <c r="V540" s="2"/>
      <c r="W540" s="2"/>
      <c r="X540" s="2"/>
      <c r="Y540" s="2"/>
      <c r="Z540" s="2"/>
      <c r="AA540" s="2"/>
    </row>
    <row r="541" ht="14.25" customHeight="1">
      <c r="A541" s="56"/>
      <c r="B541" s="57"/>
      <c r="U541" s="2"/>
      <c r="V541" s="2"/>
      <c r="W541" s="2"/>
      <c r="X541" s="2"/>
      <c r="Y541" s="2"/>
      <c r="Z541" s="2"/>
      <c r="AA541" s="2"/>
    </row>
    <row r="542" ht="14.25" customHeight="1">
      <c r="A542" s="56"/>
      <c r="B542" s="57"/>
      <c r="U542" s="2"/>
      <c r="V542" s="2"/>
      <c r="W542" s="2"/>
      <c r="X542" s="2"/>
      <c r="Y542" s="2"/>
      <c r="Z542" s="2"/>
      <c r="AA542" s="2"/>
    </row>
    <row r="543" ht="14.25" customHeight="1">
      <c r="A543" s="56"/>
      <c r="B543" s="57"/>
      <c r="U543" s="2"/>
      <c r="V543" s="2"/>
      <c r="W543" s="2"/>
      <c r="X543" s="2"/>
      <c r="Y543" s="2"/>
      <c r="Z543" s="2"/>
      <c r="AA543" s="2"/>
    </row>
    <row r="544" ht="14.25" customHeight="1">
      <c r="A544" s="56"/>
      <c r="B544" s="57"/>
      <c r="U544" s="2"/>
      <c r="V544" s="2"/>
      <c r="W544" s="2"/>
      <c r="X544" s="2"/>
      <c r="Y544" s="2"/>
      <c r="Z544" s="2"/>
      <c r="AA544" s="2"/>
    </row>
    <row r="545" ht="14.25" customHeight="1">
      <c r="A545" s="56"/>
      <c r="B545" s="57"/>
      <c r="U545" s="2"/>
      <c r="V545" s="2"/>
      <c r="W545" s="2"/>
      <c r="X545" s="2"/>
      <c r="Y545" s="2"/>
      <c r="Z545" s="2"/>
      <c r="AA545" s="2"/>
    </row>
    <row r="546" ht="14.25" customHeight="1">
      <c r="A546" s="56"/>
      <c r="B546" s="57"/>
      <c r="U546" s="2"/>
      <c r="V546" s="2"/>
      <c r="W546" s="2"/>
      <c r="X546" s="2"/>
      <c r="Y546" s="2"/>
      <c r="Z546" s="2"/>
      <c r="AA546" s="2"/>
    </row>
    <row r="547" ht="14.25" customHeight="1">
      <c r="A547" s="56"/>
      <c r="B547" s="57"/>
      <c r="U547" s="2"/>
      <c r="V547" s="2"/>
      <c r="W547" s="2"/>
      <c r="X547" s="2"/>
      <c r="Y547" s="2"/>
      <c r="Z547" s="2"/>
      <c r="AA547" s="2"/>
    </row>
    <row r="548" ht="14.25" customHeight="1">
      <c r="A548" s="56"/>
      <c r="B548" s="57"/>
      <c r="U548" s="2"/>
      <c r="V548" s="2"/>
      <c r="W548" s="2"/>
      <c r="X548" s="2"/>
      <c r="Y548" s="2"/>
      <c r="Z548" s="2"/>
      <c r="AA548" s="2"/>
    </row>
    <row r="549" ht="14.25" customHeight="1">
      <c r="A549" s="56"/>
      <c r="B549" s="57"/>
      <c r="U549" s="2"/>
      <c r="V549" s="2"/>
      <c r="W549" s="2"/>
      <c r="X549" s="2"/>
      <c r="Y549" s="2"/>
      <c r="Z549" s="2"/>
      <c r="AA549" s="2"/>
    </row>
    <row r="550" ht="14.25" customHeight="1">
      <c r="A550" s="56"/>
      <c r="B550" s="57"/>
      <c r="U550" s="2"/>
      <c r="V550" s="2"/>
      <c r="W550" s="2"/>
      <c r="X550" s="2"/>
      <c r="Y550" s="2"/>
      <c r="Z550" s="2"/>
      <c r="AA550" s="2"/>
    </row>
    <row r="551" ht="14.25" customHeight="1">
      <c r="A551" s="56"/>
      <c r="B551" s="57"/>
      <c r="U551" s="2"/>
      <c r="V551" s="2"/>
      <c r="W551" s="2"/>
      <c r="X551" s="2"/>
      <c r="Y551" s="2"/>
      <c r="Z551" s="2"/>
      <c r="AA551" s="2"/>
    </row>
    <row r="552" ht="14.25" customHeight="1">
      <c r="A552" s="56"/>
      <c r="B552" s="57"/>
      <c r="U552" s="2"/>
      <c r="V552" s="2"/>
      <c r="W552" s="2"/>
      <c r="X552" s="2"/>
      <c r="Y552" s="2"/>
      <c r="Z552" s="2"/>
      <c r="AA552" s="2"/>
    </row>
    <row r="553" ht="14.25" customHeight="1">
      <c r="A553" s="56"/>
      <c r="B553" s="57"/>
      <c r="U553" s="2"/>
      <c r="V553" s="2"/>
      <c r="W553" s="2"/>
      <c r="X553" s="2"/>
      <c r="Y553" s="2"/>
      <c r="Z553" s="2"/>
      <c r="AA553" s="2"/>
    </row>
    <row r="554" ht="14.25" customHeight="1">
      <c r="A554" s="56"/>
      <c r="B554" s="57"/>
      <c r="U554" s="2"/>
      <c r="V554" s="2"/>
      <c r="W554" s="2"/>
      <c r="X554" s="2"/>
      <c r="Y554" s="2"/>
      <c r="Z554" s="2"/>
      <c r="AA554" s="2"/>
    </row>
    <row r="555" ht="14.25" customHeight="1">
      <c r="A555" s="56"/>
      <c r="B555" s="57"/>
      <c r="U555" s="2"/>
      <c r="V555" s="2"/>
      <c r="W555" s="2"/>
      <c r="X555" s="2"/>
      <c r="Y555" s="2"/>
      <c r="Z555" s="2"/>
      <c r="AA555" s="2"/>
    </row>
    <row r="556" ht="14.25" customHeight="1">
      <c r="A556" s="56"/>
      <c r="B556" s="57"/>
      <c r="U556" s="2"/>
      <c r="V556" s="2"/>
      <c r="W556" s="2"/>
      <c r="X556" s="2"/>
      <c r="Y556" s="2"/>
      <c r="Z556" s="2"/>
      <c r="AA556" s="2"/>
    </row>
    <row r="557" ht="14.25" customHeight="1">
      <c r="A557" s="56"/>
      <c r="B557" s="57"/>
      <c r="U557" s="2"/>
      <c r="V557" s="2"/>
      <c r="W557" s="2"/>
      <c r="X557" s="2"/>
      <c r="Y557" s="2"/>
      <c r="Z557" s="2"/>
      <c r="AA557" s="2"/>
    </row>
    <row r="558" ht="14.25" customHeight="1">
      <c r="A558" s="56"/>
      <c r="B558" s="57"/>
      <c r="U558" s="2"/>
      <c r="V558" s="2"/>
      <c r="W558" s="2"/>
      <c r="X558" s="2"/>
      <c r="Y558" s="2"/>
      <c r="Z558" s="2"/>
      <c r="AA558" s="2"/>
    </row>
    <row r="559" ht="14.25" customHeight="1">
      <c r="A559" s="56"/>
      <c r="B559" s="57"/>
      <c r="U559" s="2"/>
      <c r="V559" s="2"/>
      <c r="W559" s="2"/>
      <c r="X559" s="2"/>
      <c r="Y559" s="2"/>
      <c r="Z559" s="2"/>
      <c r="AA559" s="2"/>
    </row>
    <row r="560" ht="14.25" customHeight="1">
      <c r="A560" s="56"/>
      <c r="B560" s="57"/>
      <c r="U560" s="2"/>
      <c r="V560" s="2"/>
      <c r="W560" s="2"/>
      <c r="X560" s="2"/>
      <c r="Y560" s="2"/>
      <c r="Z560" s="2"/>
      <c r="AA560" s="2"/>
    </row>
    <row r="561" ht="14.25" customHeight="1">
      <c r="A561" s="56"/>
      <c r="B561" s="57"/>
      <c r="U561" s="2"/>
      <c r="V561" s="2"/>
      <c r="W561" s="2"/>
      <c r="X561" s="2"/>
      <c r="Y561" s="2"/>
      <c r="Z561" s="2"/>
      <c r="AA561" s="2"/>
    </row>
    <row r="562" ht="14.25" customHeight="1">
      <c r="A562" s="56"/>
      <c r="B562" s="57"/>
      <c r="U562" s="2"/>
      <c r="V562" s="2"/>
      <c r="W562" s="2"/>
      <c r="X562" s="2"/>
      <c r="Y562" s="2"/>
      <c r="Z562" s="2"/>
      <c r="AA562" s="2"/>
    </row>
    <row r="563" ht="14.25" customHeight="1">
      <c r="A563" s="56"/>
      <c r="B563" s="57"/>
      <c r="U563" s="2"/>
      <c r="V563" s="2"/>
      <c r="W563" s="2"/>
      <c r="X563" s="2"/>
      <c r="Y563" s="2"/>
      <c r="Z563" s="2"/>
      <c r="AA563" s="2"/>
    </row>
    <row r="564" ht="14.25" customHeight="1">
      <c r="A564" s="56"/>
      <c r="B564" s="57"/>
      <c r="U564" s="2"/>
      <c r="V564" s="2"/>
      <c r="W564" s="2"/>
      <c r="X564" s="2"/>
      <c r="Y564" s="2"/>
      <c r="Z564" s="2"/>
      <c r="AA564" s="2"/>
    </row>
    <row r="565" ht="14.25" customHeight="1">
      <c r="A565" s="56"/>
      <c r="B565" s="57"/>
      <c r="U565" s="2"/>
      <c r="V565" s="2"/>
      <c r="W565" s="2"/>
      <c r="X565" s="2"/>
      <c r="Y565" s="2"/>
      <c r="Z565" s="2"/>
      <c r="AA565" s="2"/>
    </row>
    <row r="566" ht="14.25" customHeight="1">
      <c r="A566" s="56"/>
      <c r="B566" s="57"/>
      <c r="U566" s="2"/>
      <c r="V566" s="2"/>
      <c r="W566" s="2"/>
      <c r="X566" s="2"/>
      <c r="Y566" s="2"/>
      <c r="Z566" s="2"/>
      <c r="AA566" s="2"/>
    </row>
    <row r="567" ht="14.25" customHeight="1">
      <c r="A567" s="56"/>
      <c r="B567" s="57"/>
      <c r="U567" s="2"/>
      <c r="V567" s="2"/>
      <c r="W567" s="2"/>
      <c r="X567" s="2"/>
      <c r="Y567" s="2"/>
      <c r="Z567" s="2"/>
      <c r="AA567" s="2"/>
    </row>
    <row r="568" ht="14.25" customHeight="1">
      <c r="A568" s="56"/>
      <c r="B568" s="57"/>
      <c r="U568" s="2"/>
      <c r="V568" s="2"/>
      <c r="W568" s="2"/>
      <c r="X568" s="2"/>
      <c r="Y568" s="2"/>
      <c r="Z568" s="2"/>
      <c r="AA568" s="2"/>
    </row>
    <row r="569" ht="14.25" customHeight="1">
      <c r="A569" s="56"/>
      <c r="B569" s="57"/>
      <c r="U569" s="2"/>
      <c r="V569" s="2"/>
      <c r="W569" s="2"/>
      <c r="X569" s="2"/>
      <c r="Y569" s="2"/>
      <c r="Z569" s="2"/>
      <c r="AA569" s="2"/>
    </row>
    <row r="570" ht="14.25" customHeight="1">
      <c r="A570" s="56"/>
      <c r="B570" s="57"/>
      <c r="U570" s="2"/>
      <c r="V570" s="2"/>
      <c r="W570" s="2"/>
      <c r="X570" s="2"/>
      <c r="Y570" s="2"/>
      <c r="Z570" s="2"/>
      <c r="AA570" s="2"/>
    </row>
    <row r="571" ht="14.25" customHeight="1">
      <c r="A571" s="56"/>
      <c r="B571" s="57"/>
      <c r="U571" s="2"/>
      <c r="V571" s="2"/>
      <c r="W571" s="2"/>
      <c r="X571" s="2"/>
      <c r="Y571" s="2"/>
      <c r="Z571" s="2"/>
      <c r="AA571" s="2"/>
    </row>
    <row r="572" ht="14.25" customHeight="1">
      <c r="A572" s="56"/>
      <c r="B572" s="57"/>
      <c r="U572" s="2"/>
      <c r="V572" s="2"/>
      <c r="W572" s="2"/>
      <c r="X572" s="2"/>
      <c r="Y572" s="2"/>
      <c r="Z572" s="2"/>
      <c r="AA572" s="2"/>
    </row>
    <row r="573" ht="14.25" customHeight="1">
      <c r="A573" s="56"/>
      <c r="B573" s="57"/>
      <c r="U573" s="2"/>
      <c r="V573" s="2"/>
      <c r="W573" s="2"/>
      <c r="X573" s="2"/>
      <c r="Y573" s="2"/>
      <c r="Z573" s="2"/>
      <c r="AA573" s="2"/>
    </row>
    <row r="574" ht="14.25" customHeight="1">
      <c r="A574" s="56"/>
      <c r="B574" s="57"/>
      <c r="U574" s="2"/>
      <c r="V574" s="2"/>
      <c r="W574" s="2"/>
      <c r="X574" s="2"/>
      <c r="Y574" s="2"/>
      <c r="Z574" s="2"/>
      <c r="AA574" s="2"/>
    </row>
    <row r="575" ht="14.25" customHeight="1">
      <c r="A575" s="56"/>
      <c r="B575" s="57"/>
      <c r="U575" s="2"/>
      <c r="V575" s="2"/>
      <c r="W575" s="2"/>
      <c r="X575" s="2"/>
      <c r="Y575" s="2"/>
      <c r="Z575" s="2"/>
      <c r="AA575" s="2"/>
    </row>
    <row r="576" ht="14.25" customHeight="1">
      <c r="A576" s="56"/>
      <c r="B576" s="57"/>
      <c r="U576" s="2"/>
      <c r="V576" s="2"/>
      <c r="W576" s="2"/>
      <c r="X576" s="2"/>
      <c r="Y576" s="2"/>
      <c r="Z576" s="2"/>
      <c r="AA576" s="2"/>
    </row>
    <row r="577" ht="14.25" customHeight="1">
      <c r="A577" s="56"/>
      <c r="B577" s="57"/>
      <c r="U577" s="2"/>
      <c r="V577" s="2"/>
      <c r="W577" s="2"/>
      <c r="X577" s="2"/>
      <c r="Y577" s="2"/>
      <c r="Z577" s="2"/>
      <c r="AA577" s="2"/>
    </row>
    <row r="578" ht="14.25" customHeight="1">
      <c r="A578" s="56"/>
      <c r="B578" s="57"/>
      <c r="U578" s="2"/>
      <c r="V578" s="2"/>
      <c r="W578" s="2"/>
      <c r="X578" s="2"/>
      <c r="Y578" s="2"/>
      <c r="Z578" s="2"/>
      <c r="AA578" s="2"/>
    </row>
    <row r="579" ht="14.25" customHeight="1">
      <c r="A579" s="56"/>
      <c r="B579" s="57"/>
      <c r="U579" s="2"/>
      <c r="V579" s="2"/>
      <c r="W579" s="2"/>
      <c r="X579" s="2"/>
      <c r="Y579" s="2"/>
      <c r="Z579" s="2"/>
      <c r="AA579" s="2"/>
    </row>
    <row r="580" ht="14.25" customHeight="1">
      <c r="A580" s="56"/>
      <c r="B580" s="57"/>
      <c r="U580" s="2"/>
      <c r="V580" s="2"/>
      <c r="W580" s="2"/>
      <c r="X580" s="2"/>
      <c r="Y580" s="2"/>
      <c r="Z580" s="2"/>
      <c r="AA580" s="2"/>
    </row>
    <row r="581" ht="14.25" customHeight="1">
      <c r="A581" s="56"/>
      <c r="B581" s="57"/>
      <c r="U581" s="2"/>
      <c r="V581" s="2"/>
      <c r="W581" s="2"/>
      <c r="X581" s="2"/>
      <c r="Y581" s="2"/>
      <c r="Z581" s="2"/>
      <c r="AA581" s="2"/>
    </row>
    <row r="582" ht="14.25" customHeight="1">
      <c r="A582" s="56"/>
      <c r="B582" s="57"/>
      <c r="U582" s="2"/>
      <c r="V582" s="2"/>
      <c r="W582" s="2"/>
      <c r="X582" s="2"/>
      <c r="Y582" s="2"/>
      <c r="Z582" s="2"/>
      <c r="AA582" s="2"/>
    </row>
    <row r="583" ht="14.25" customHeight="1">
      <c r="A583" s="56"/>
      <c r="B583" s="57"/>
      <c r="U583" s="2"/>
      <c r="V583" s="2"/>
      <c r="W583" s="2"/>
      <c r="X583" s="2"/>
      <c r="Y583" s="2"/>
      <c r="Z583" s="2"/>
      <c r="AA583" s="2"/>
    </row>
    <row r="584" ht="14.25" customHeight="1">
      <c r="A584" s="56"/>
      <c r="B584" s="57"/>
      <c r="U584" s="2"/>
      <c r="V584" s="2"/>
      <c r="W584" s="2"/>
      <c r="X584" s="2"/>
      <c r="Y584" s="2"/>
      <c r="Z584" s="2"/>
      <c r="AA584" s="2"/>
    </row>
    <row r="585" ht="14.25" customHeight="1">
      <c r="A585" s="56"/>
      <c r="B585" s="57"/>
      <c r="U585" s="2"/>
      <c r="V585" s="2"/>
      <c r="W585" s="2"/>
      <c r="X585" s="2"/>
      <c r="Y585" s="2"/>
      <c r="Z585" s="2"/>
      <c r="AA585" s="2"/>
    </row>
    <row r="586" ht="14.25" customHeight="1">
      <c r="A586" s="56"/>
      <c r="B586" s="57"/>
      <c r="U586" s="2"/>
      <c r="V586" s="2"/>
      <c r="W586" s="2"/>
      <c r="X586" s="2"/>
      <c r="Y586" s="2"/>
      <c r="Z586" s="2"/>
      <c r="AA586" s="2"/>
    </row>
    <row r="587" ht="14.25" customHeight="1">
      <c r="A587" s="56"/>
      <c r="B587" s="57"/>
      <c r="U587" s="2"/>
      <c r="V587" s="2"/>
      <c r="W587" s="2"/>
      <c r="X587" s="2"/>
      <c r="Y587" s="2"/>
      <c r="Z587" s="2"/>
      <c r="AA587" s="2"/>
    </row>
    <row r="588" ht="14.25" customHeight="1">
      <c r="A588" s="56"/>
      <c r="B588" s="57"/>
      <c r="U588" s="2"/>
      <c r="V588" s="2"/>
      <c r="W588" s="2"/>
      <c r="X588" s="2"/>
      <c r="Y588" s="2"/>
      <c r="Z588" s="2"/>
      <c r="AA588" s="2"/>
    </row>
    <row r="589" ht="14.25" customHeight="1">
      <c r="A589" s="56"/>
      <c r="B589" s="57"/>
      <c r="U589" s="2"/>
      <c r="V589" s="2"/>
      <c r="W589" s="2"/>
      <c r="X589" s="2"/>
      <c r="Y589" s="2"/>
      <c r="Z589" s="2"/>
      <c r="AA589" s="2"/>
    </row>
    <row r="590" ht="14.25" customHeight="1">
      <c r="A590" s="56"/>
      <c r="B590" s="57"/>
      <c r="U590" s="2"/>
      <c r="V590" s="2"/>
      <c r="W590" s="2"/>
      <c r="X590" s="2"/>
      <c r="Y590" s="2"/>
      <c r="Z590" s="2"/>
      <c r="AA590" s="2"/>
    </row>
    <row r="591" ht="14.25" customHeight="1">
      <c r="A591" s="56"/>
      <c r="B591" s="57"/>
      <c r="U591" s="2"/>
      <c r="V591" s="2"/>
      <c r="W591" s="2"/>
      <c r="X591" s="2"/>
      <c r="Y591" s="2"/>
      <c r="Z591" s="2"/>
      <c r="AA591" s="2"/>
    </row>
    <row r="592" ht="14.25" customHeight="1">
      <c r="A592" s="56"/>
      <c r="B592" s="57"/>
      <c r="U592" s="2"/>
      <c r="V592" s="2"/>
      <c r="W592" s="2"/>
      <c r="X592" s="2"/>
      <c r="Y592" s="2"/>
      <c r="Z592" s="2"/>
      <c r="AA592" s="2"/>
    </row>
    <row r="593" ht="14.25" customHeight="1">
      <c r="A593" s="56"/>
      <c r="B593" s="57"/>
      <c r="U593" s="2"/>
      <c r="V593" s="2"/>
      <c r="W593" s="2"/>
      <c r="X593" s="2"/>
      <c r="Y593" s="2"/>
      <c r="Z593" s="2"/>
      <c r="AA593" s="2"/>
    </row>
    <row r="594" ht="14.25" customHeight="1">
      <c r="A594" s="56"/>
      <c r="B594" s="57"/>
      <c r="U594" s="2"/>
      <c r="V594" s="2"/>
      <c r="W594" s="2"/>
      <c r="X594" s="2"/>
      <c r="Y594" s="2"/>
      <c r="Z594" s="2"/>
      <c r="AA594" s="2"/>
    </row>
    <row r="595" ht="14.25" customHeight="1">
      <c r="A595" s="56"/>
      <c r="B595" s="57"/>
      <c r="U595" s="2"/>
      <c r="V595" s="2"/>
      <c r="W595" s="2"/>
      <c r="X595" s="2"/>
      <c r="Y595" s="2"/>
      <c r="Z595" s="2"/>
      <c r="AA595" s="2"/>
    </row>
    <row r="596" ht="14.25" customHeight="1">
      <c r="A596" s="56"/>
      <c r="B596" s="57"/>
      <c r="U596" s="2"/>
      <c r="V596" s="2"/>
      <c r="W596" s="2"/>
      <c r="X596" s="2"/>
      <c r="Y596" s="2"/>
      <c r="Z596" s="2"/>
      <c r="AA596" s="2"/>
    </row>
    <row r="597" ht="14.25" customHeight="1">
      <c r="A597" s="56"/>
      <c r="B597" s="57"/>
      <c r="U597" s="2"/>
      <c r="V597" s="2"/>
      <c r="W597" s="2"/>
      <c r="X597" s="2"/>
      <c r="Y597" s="2"/>
      <c r="Z597" s="2"/>
      <c r="AA597" s="2"/>
    </row>
    <row r="598" ht="14.25" customHeight="1">
      <c r="A598" s="56"/>
      <c r="B598" s="57"/>
      <c r="U598" s="2"/>
      <c r="V598" s="2"/>
      <c r="W598" s="2"/>
      <c r="X598" s="2"/>
      <c r="Y598" s="2"/>
      <c r="Z598" s="2"/>
      <c r="AA598" s="2"/>
    </row>
    <row r="599" ht="14.25" customHeight="1">
      <c r="A599" s="56"/>
      <c r="B599" s="57"/>
      <c r="U599" s="2"/>
      <c r="V599" s="2"/>
      <c r="W599" s="2"/>
      <c r="X599" s="2"/>
      <c r="Y599" s="2"/>
      <c r="Z599" s="2"/>
      <c r="AA599" s="2"/>
    </row>
    <row r="600" ht="14.25" customHeight="1">
      <c r="A600" s="56"/>
      <c r="B600" s="57"/>
      <c r="U600" s="2"/>
      <c r="V600" s="2"/>
      <c r="W600" s="2"/>
      <c r="X600" s="2"/>
      <c r="Y600" s="2"/>
      <c r="Z600" s="2"/>
      <c r="AA600" s="2"/>
    </row>
    <row r="601" ht="14.25" customHeight="1">
      <c r="A601" s="56"/>
      <c r="B601" s="57"/>
      <c r="U601" s="2"/>
      <c r="V601" s="2"/>
      <c r="W601" s="2"/>
      <c r="X601" s="2"/>
      <c r="Y601" s="2"/>
      <c r="Z601" s="2"/>
      <c r="AA601" s="2"/>
    </row>
    <row r="602" ht="14.25" customHeight="1">
      <c r="A602" s="56"/>
      <c r="B602" s="57"/>
      <c r="U602" s="2"/>
      <c r="V602" s="2"/>
      <c r="W602" s="2"/>
      <c r="X602" s="2"/>
      <c r="Y602" s="2"/>
      <c r="Z602" s="2"/>
      <c r="AA602" s="2"/>
    </row>
    <row r="603" ht="14.25" customHeight="1">
      <c r="A603" s="56"/>
      <c r="B603" s="57"/>
      <c r="U603" s="2"/>
      <c r="V603" s="2"/>
      <c r="W603" s="2"/>
      <c r="X603" s="2"/>
      <c r="Y603" s="2"/>
      <c r="Z603" s="2"/>
      <c r="AA603" s="2"/>
    </row>
    <row r="604" ht="14.25" customHeight="1">
      <c r="A604" s="56"/>
      <c r="B604" s="57"/>
      <c r="U604" s="2"/>
      <c r="V604" s="2"/>
      <c r="W604" s="2"/>
      <c r="X604" s="2"/>
      <c r="Y604" s="2"/>
      <c r="Z604" s="2"/>
      <c r="AA604" s="2"/>
    </row>
    <row r="605" ht="14.25" customHeight="1">
      <c r="A605" s="56"/>
      <c r="B605" s="57"/>
      <c r="U605" s="2"/>
      <c r="V605" s="2"/>
      <c r="W605" s="2"/>
      <c r="X605" s="2"/>
      <c r="Y605" s="2"/>
      <c r="Z605" s="2"/>
      <c r="AA605" s="2"/>
    </row>
    <row r="606" ht="14.25" customHeight="1">
      <c r="A606" s="56"/>
      <c r="B606" s="57"/>
      <c r="U606" s="2"/>
      <c r="V606" s="2"/>
      <c r="W606" s="2"/>
      <c r="X606" s="2"/>
      <c r="Y606" s="2"/>
      <c r="Z606" s="2"/>
      <c r="AA606" s="2"/>
    </row>
    <row r="607" ht="14.25" customHeight="1">
      <c r="A607" s="56"/>
      <c r="B607" s="57"/>
      <c r="U607" s="2"/>
      <c r="V607" s="2"/>
      <c r="W607" s="2"/>
      <c r="X607" s="2"/>
      <c r="Y607" s="2"/>
      <c r="Z607" s="2"/>
      <c r="AA607" s="2"/>
    </row>
    <row r="608" ht="14.25" customHeight="1">
      <c r="A608" s="56"/>
      <c r="B608" s="57"/>
      <c r="U608" s="2"/>
      <c r="V608" s="2"/>
      <c r="W608" s="2"/>
      <c r="X608" s="2"/>
      <c r="Y608" s="2"/>
      <c r="Z608" s="2"/>
      <c r="AA608" s="2"/>
    </row>
    <row r="609" ht="14.25" customHeight="1">
      <c r="A609" s="56"/>
      <c r="B609" s="57"/>
      <c r="U609" s="2"/>
      <c r="V609" s="2"/>
      <c r="W609" s="2"/>
      <c r="X609" s="2"/>
      <c r="Y609" s="2"/>
      <c r="Z609" s="2"/>
      <c r="AA609" s="2"/>
    </row>
    <row r="610" ht="14.25" customHeight="1">
      <c r="A610" s="56"/>
      <c r="B610" s="57"/>
      <c r="U610" s="2"/>
      <c r="V610" s="2"/>
      <c r="W610" s="2"/>
      <c r="X610" s="2"/>
      <c r="Y610" s="2"/>
      <c r="Z610" s="2"/>
      <c r="AA610" s="2"/>
    </row>
    <row r="611" ht="14.25" customHeight="1">
      <c r="A611" s="56"/>
      <c r="B611" s="57"/>
      <c r="U611" s="2"/>
      <c r="V611" s="2"/>
      <c r="W611" s="2"/>
      <c r="X611" s="2"/>
      <c r="Y611" s="2"/>
      <c r="Z611" s="2"/>
      <c r="AA611" s="2"/>
    </row>
    <row r="612" ht="14.25" customHeight="1">
      <c r="A612" s="56"/>
      <c r="B612" s="57"/>
      <c r="U612" s="2"/>
      <c r="V612" s="2"/>
      <c r="W612" s="2"/>
      <c r="X612" s="2"/>
      <c r="Y612" s="2"/>
      <c r="Z612" s="2"/>
      <c r="AA612" s="2"/>
    </row>
    <row r="613" ht="14.25" customHeight="1">
      <c r="A613" s="56"/>
      <c r="B613" s="57"/>
      <c r="U613" s="2"/>
      <c r="V613" s="2"/>
      <c r="W613" s="2"/>
      <c r="X613" s="2"/>
      <c r="Y613" s="2"/>
      <c r="Z613" s="2"/>
      <c r="AA613" s="2"/>
    </row>
    <row r="614" ht="14.25" customHeight="1">
      <c r="A614" s="56"/>
      <c r="B614" s="57"/>
      <c r="U614" s="2"/>
      <c r="V614" s="2"/>
      <c r="W614" s="2"/>
      <c r="X614" s="2"/>
      <c r="Y614" s="2"/>
      <c r="Z614" s="2"/>
      <c r="AA614" s="2"/>
    </row>
    <row r="615" ht="14.25" customHeight="1">
      <c r="A615" s="56"/>
      <c r="B615" s="57"/>
      <c r="U615" s="2"/>
      <c r="V615" s="2"/>
      <c r="W615" s="2"/>
      <c r="X615" s="2"/>
      <c r="Y615" s="2"/>
      <c r="Z615" s="2"/>
      <c r="AA615" s="2"/>
    </row>
    <row r="616" ht="14.25" customHeight="1">
      <c r="A616" s="56"/>
      <c r="B616" s="57"/>
      <c r="U616" s="2"/>
      <c r="V616" s="2"/>
      <c r="W616" s="2"/>
      <c r="X616" s="2"/>
      <c r="Y616" s="2"/>
      <c r="Z616" s="2"/>
      <c r="AA616" s="2"/>
    </row>
    <row r="617" ht="14.25" customHeight="1">
      <c r="A617" s="56"/>
      <c r="B617" s="57"/>
      <c r="U617" s="2"/>
      <c r="V617" s="2"/>
      <c r="W617" s="2"/>
      <c r="X617" s="2"/>
      <c r="Y617" s="2"/>
      <c r="Z617" s="2"/>
      <c r="AA617" s="2"/>
    </row>
    <row r="618" ht="14.25" customHeight="1">
      <c r="A618" s="56"/>
      <c r="B618" s="57"/>
      <c r="U618" s="2"/>
      <c r="V618" s="2"/>
      <c r="W618" s="2"/>
      <c r="X618" s="2"/>
      <c r="Y618" s="2"/>
      <c r="Z618" s="2"/>
      <c r="AA618" s="2"/>
    </row>
    <row r="619" ht="14.25" customHeight="1">
      <c r="A619" s="56"/>
      <c r="B619" s="57"/>
      <c r="U619" s="2"/>
      <c r="V619" s="2"/>
      <c r="W619" s="2"/>
      <c r="X619" s="2"/>
      <c r="Y619" s="2"/>
      <c r="Z619" s="2"/>
      <c r="AA619" s="2"/>
    </row>
    <row r="620" ht="14.25" customHeight="1">
      <c r="A620" s="56"/>
      <c r="B620" s="57"/>
      <c r="U620" s="2"/>
      <c r="V620" s="2"/>
      <c r="W620" s="2"/>
      <c r="X620" s="2"/>
      <c r="Y620" s="2"/>
      <c r="Z620" s="2"/>
      <c r="AA620" s="2"/>
    </row>
    <row r="621" ht="14.25" customHeight="1">
      <c r="A621" s="56"/>
      <c r="B621" s="57"/>
      <c r="U621" s="2"/>
      <c r="V621" s="2"/>
      <c r="W621" s="2"/>
      <c r="X621" s="2"/>
      <c r="Y621" s="2"/>
      <c r="Z621" s="2"/>
      <c r="AA621" s="2"/>
    </row>
    <row r="622" ht="14.25" customHeight="1">
      <c r="A622" s="56"/>
      <c r="B622" s="57"/>
      <c r="U622" s="2"/>
      <c r="V622" s="2"/>
      <c r="W622" s="2"/>
      <c r="X622" s="2"/>
      <c r="Y622" s="2"/>
      <c r="Z622" s="2"/>
      <c r="AA622" s="2"/>
    </row>
    <row r="623" ht="14.25" customHeight="1">
      <c r="A623" s="56"/>
      <c r="B623" s="57"/>
      <c r="U623" s="2"/>
      <c r="V623" s="2"/>
      <c r="W623" s="2"/>
      <c r="X623" s="2"/>
      <c r="Y623" s="2"/>
      <c r="Z623" s="2"/>
      <c r="AA623" s="2"/>
    </row>
    <row r="624" ht="14.25" customHeight="1">
      <c r="A624" s="56"/>
      <c r="B624" s="57"/>
      <c r="U624" s="2"/>
      <c r="V624" s="2"/>
      <c r="W624" s="2"/>
      <c r="X624" s="2"/>
      <c r="Y624" s="2"/>
      <c r="Z624" s="2"/>
      <c r="AA624" s="2"/>
    </row>
    <row r="625" ht="14.25" customHeight="1">
      <c r="A625" s="56"/>
      <c r="B625" s="57"/>
      <c r="U625" s="2"/>
      <c r="V625" s="2"/>
      <c r="W625" s="2"/>
      <c r="X625" s="2"/>
      <c r="Y625" s="2"/>
      <c r="Z625" s="2"/>
      <c r="AA625" s="2"/>
    </row>
    <row r="626" ht="14.25" customHeight="1">
      <c r="A626" s="56"/>
      <c r="B626" s="57"/>
      <c r="U626" s="2"/>
      <c r="V626" s="2"/>
      <c r="W626" s="2"/>
      <c r="X626" s="2"/>
      <c r="Y626" s="2"/>
      <c r="Z626" s="2"/>
      <c r="AA626" s="2"/>
    </row>
    <row r="627" ht="14.25" customHeight="1">
      <c r="A627" s="56"/>
      <c r="B627" s="57"/>
      <c r="U627" s="2"/>
      <c r="V627" s="2"/>
      <c r="W627" s="2"/>
      <c r="X627" s="2"/>
      <c r="Y627" s="2"/>
      <c r="Z627" s="2"/>
      <c r="AA627" s="2"/>
    </row>
    <row r="628" ht="14.25" customHeight="1">
      <c r="A628" s="56"/>
      <c r="B628" s="57"/>
      <c r="U628" s="2"/>
      <c r="V628" s="2"/>
      <c r="W628" s="2"/>
      <c r="X628" s="2"/>
      <c r="Y628" s="2"/>
      <c r="Z628" s="2"/>
      <c r="AA628" s="2"/>
    </row>
    <row r="629" ht="14.25" customHeight="1">
      <c r="A629" s="56"/>
      <c r="B629" s="57"/>
      <c r="U629" s="2"/>
      <c r="V629" s="2"/>
      <c r="W629" s="2"/>
      <c r="X629" s="2"/>
      <c r="Y629" s="2"/>
      <c r="Z629" s="2"/>
      <c r="AA629" s="2"/>
    </row>
    <row r="630" ht="14.25" customHeight="1">
      <c r="A630" s="56"/>
      <c r="B630" s="57"/>
      <c r="U630" s="2"/>
      <c r="V630" s="2"/>
      <c r="W630" s="2"/>
      <c r="X630" s="2"/>
      <c r="Y630" s="2"/>
      <c r="Z630" s="2"/>
      <c r="AA630" s="2"/>
    </row>
    <row r="631" ht="14.25" customHeight="1">
      <c r="A631" s="56"/>
      <c r="B631" s="57"/>
      <c r="U631" s="2"/>
      <c r="V631" s="2"/>
      <c r="W631" s="2"/>
      <c r="X631" s="2"/>
      <c r="Y631" s="2"/>
      <c r="Z631" s="2"/>
      <c r="AA631" s="2"/>
    </row>
    <row r="632" ht="14.25" customHeight="1">
      <c r="A632" s="56"/>
      <c r="B632" s="57"/>
      <c r="U632" s="2"/>
      <c r="V632" s="2"/>
      <c r="W632" s="2"/>
      <c r="X632" s="2"/>
      <c r="Y632" s="2"/>
      <c r="Z632" s="2"/>
      <c r="AA632" s="2"/>
    </row>
    <row r="633" ht="14.25" customHeight="1">
      <c r="A633" s="56"/>
      <c r="B633" s="57"/>
      <c r="U633" s="2"/>
      <c r="V633" s="2"/>
      <c r="W633" s="2"/>
      <c r="X633" s="2"/>
      <c r="Y633" s="2"/>
      <c r="Z633" s="2"/>
      <c r="AA633" s="2"/>
    </row>
    <row r="634" ht="14.25" customHeight="1">
      <c r="A634" s="56"/>
      <c r="B634" s="57"/>
      <c r="U634" s="2"/>
      <c r="V634" s="2"/>
      <c r="W634" s="2"/>
      <c r="X634" s="2"/>
      <c r="Y634" s="2"/>
      <c r="Z634" s="2"/>
      <c r="AA634" s="2"/>
    </row>
    <row r="635" ht="14.25" customHeight="1">
      <c r="A635" s="56"/>
      <c r="B635" s="57"/>
      <c r="U635" s="2"/>
      <c r="V635" s="2"/>
      <c r="W635" s="2"/>
      <c r="X635" s="2"/>
      <c r="Y635" s="2"/>
      <c r="Z635" s="2"/>
      <c r="AA635" s="2"/>
    </row>
    <row r="636" ht="14.25" customHeight="1">
      <c r="A636" s="56"/>
      <c r="B636" s="57"/>
      <c r="U636" s="2"/>
      <c r="V636" s="2"/>
      <c r="W636" s="2"/>
      <c r="X636" s="2"/>
      <c r="Y636" s="2"/>
      <c r="Z636" s="2"/>
      <c r="AA636" s="2"/>
    </row>
    <row r="637" ht="14.25" customHeight="1">
      <c r="A637" s="56"/>
      <c r="B637" s="57"/>
      <c r="U637" s="2"/>
      <c r="V637" s="2"/>
      <c r="W637" s="2"/>
      <c r="X637" s="2"/>
      <c r="Y637" s="2"/>
      <c r="Z637" s="2"/>
      <c r="AA637" s="2"/>
    </row>
    <row r="638" ht="14.25" customHeight="1">
      <c r="A638" s="56"/>
      <c r="B638" s="57"/>
      <c r="U638" s="2"/>
      <c r="V638" s="2"/>
      <c r="W638" s="2"/>
      <c r="X638" s="2"/>
      <c r="Y638" s="2"/>
      <c r="Z638" s="2"/>
      <c r="AA638" s="2"/>
    </row>
    <row r="639" ht="14.25" customHeight="1">
      <c r="A639" s="56"/>
      <c r="B639" s="57"/>
      <c r="U639" s="2"/>
      <c r="V639" s="2"/>
      <c r="W639" s="2"/>
      <c r="X639" s="2"/>
      <c r="Y639" s="2"/>
      <c r="Z639" s="2"/>
      <c r="AA639" s="2"/>
    </row>
    <row r="640" ht="14.25" customHeight="1">
      <c r="A640" s="56"/>
      <c r="B640" s="57"/>
      <c r="U640" s="2"/>
      <c r="V640" s="2"/>
      <c r="W640" s="2"/>
      <c r="X640" s="2"/>
      <c r="Y640" s="2"/>
      <c r="Z640" s="2"/>
      <c r="AA640" s="2"/>
    </row>
    <row r="641" ht="14.25" customHeight="1">
      <c r="A641" s="56"/>
      <c r="B641" s="57"/>
      <c r="U641" s="2"/>
      <c r="V641" s="2"/>
      <c r="W641" s="2"/>
      <c r="X641" s="2"/>
      <c r="Y641" s="2"/>
      <c r="Z641" s="2"/>
      <c r="AA641" s="2"/>
    </row>
    <row r="642" ht="14.25" customHeight="1">
      <c r="A642" s="56"/>
      <c r="B642" s="57"/>
      <c r="U642" s="2"/>
      <c r="V642" s="2"/>
      <c r="W642" s="2"/>
      <c r="X642" s="2"/>
      <c r="Y642" s="2"/>
      <c r="Z642" s="2"/>
      <c r="AA642" s="2"/>
    </row>
    <row r="643" ht="14.25" customHeight="1">
      <c r="A643" s="56"/>
      <c r="B643" s="57"/>
      <c r="U643" s="2"/>
      <c r="V643" s="2"/>
      <c r="W643" s="2"/>
      <c r="X643" s="2"/>
      <c r="Y643" s="2"/>
      <c r="Z643" s="2"/>
      <c r="AA643" s="2"/>
    </row>
    <row r="644" ht="14.25" customHeight="1">
      <c r="A644" s="56"/>
      <c r="B644" s="57"/>
      <c r="U644" s="2"/>
      <c r="V644" s="2"/>
      <c r="W644" s="2"/>
      <c r="X644" s="2"/>
      <c r="Y644" s="2"/>
      <c r="Z644" s="2"/>
      <c r="AA644" s="2"/>
    </row>
    <row r="645" ht="14.25" customHeight="1">
      <c r="A645" s="56"/>
      <c r="B645" s="57"/>
      <c r="U645" s="2"/>
      <c r="V645" s="2"/>
      <c r="W645" s="2"/>
      <c r="X645" s="2"/>
      <c r="Y645" s="2"/>
      <c r="Z645" s="2"/>
      <c r="AA645" s="2"/>
    </row>
    <row r="646" ht="14.25" customHeight="1">
      <c r="A646" s="56"/>
      <c r="B646" s="57"/>
      <c r="U646" s="2"/>
      <c r="V646" s="2"/>
      <c r="W646" s="2"/>
      <c r="X646" s="2"/>
      <c r="Y646" s="2"/>
      <c r="Z646" s="2"/>
      <c r="AA646" s="2"/>
    </row>
    <row r="647" ht="14.25" customHeight="1">
      <c r="A647" s="56"/>
      <c r="B647" s="57"/>
      <c r="U647" s="2"/>
      <c r="V647" s="2"/>
      <c r="W647" s="2"/>
      <c r="X647" s="2"/>
      <c r="Y647" s="2"/>
      <c r="Z647" s="2"/>
      <c r="AA647" s="2"/>
    </row>
    <row r="648" ht="14.25" customHeight="1">
      <c r="A648" s="56"/>
      <c r="B648" s="57"/>
      <c r="U648" s="2"/>
      <c r="V648" s="2"/>
      <c r="W648" s="2"/>
      <c r="X648" s="2"/>
      <c r="Y648" s="2"/>
      <c r="Z648" s="2"/>
      <c r="AA648" s="2"/>
    </row>
    <row r="649" ht="14.25" customHeight="1">
      <c r="A649" s="56"/>
      <c r="B649" s="57"/>
      <c r="U649" s="2"/>
      <c r="V649" s="2"/>
      <c r="W649" s="2"/>
      <c r="X649" s="2"/>
      <c r="Y649" s="2"/>
      <c r="Z649" s="2"/>
      <c r="AA649" s="2"/>
    </row>
    <row r="650" ht="14.25" customHeight="1">
      <c r="A650" s="56"/>
      <c r="B650" s="57"/>
      <c r="U650" s="2"/>
      <c r="V650" s="2"/>
      <c r="W650" s="2"/>
      <c r="X650" s="2"/>
      <c r="Y650" s="2"/>
      <c r="Z650" s="2"/>
      <c r="AA650" s="2"/>
    </row>
    <row r="651" ht="14.25" customHeight="1">
      <c r="A651" s="56"/>
      <c r="B651" s="57"/>
      <c r="U651" s="2"/>
      <c r="V651" s="2"/>
      <c r="W651" s="2"/>
      <c r="X651" s="2"/>
      <c r="Y651" s="2"/>
      <c r="Z651" s="2"/>
      <c r="AA651" s="2"/>
    </row>
    <row r="652" ht="14.25" customHeight="1">
      <c r="A652" s="56"/>
      <c r="B652" s="57"/>
      <c r="U652" s="2"/>
      <c r="V652" s="2"/>
      <c r="W652" s="2"/>
      <c r="X652" s="2"/>
      <c r="Y652" s="2"/>
      <c r="Z652" s="2"/>
      <c r="AA652" s="2"/>
    </row>
    <row r="653" ht="14.25" customHeight="1">
      <c r="A653" s="56"/>
      <c r="B653" s="57"/>
      <c r="U653" s="2"/>
      <c r="V653" s="2"/>
      <c r="W653" s="2"/>
      <c r="X653" s="2"/>
      <c r="Y653" s="2"/>
      <c r="Z653" s="2"/>
      <c r="AA653" s="2"/>
    </row>
    <row r="654" ht="14.25" customHeight="1">
      <c r="A654" s="56"/>
      <c r="B654" s="57"/>
      <c r="U654" s="2"/>
      <c r="V654" s="2"/>
      <c r="W654" s="2"/>
      <c r="X654" s="2"/>
      <c r="Y654" s="2"/>
      <c r="Z654" s="2"/>
      <c r="AA654" s="2"/>
    </row>
    <row r="655" ht="14.25" customHeight="1">
      <c r="A655" s="56"/>
      <c r="B655" s="57"/>
      <c r="U655" s="2"/>
      <c r="V655" s="2"/>
      <c r="W655" s="2"/>
      <c r="X655" s="2"/>
      <c r="Y655" s="2"/>
      <c r="Z655" s="2"/>
      <c r="AA655" s="2"/>
    </row>
    <row r="656" ht="14.25" customHeight="1">
      <c r="A656" s="56"/>
      <c r="B656" s="57"/>
      <c r="U656" s="2"/>
      <c r="V656" s="2"/>
      <c r="W656" s="2"/>
      <c r="X656" s="2"/>
      <c r="Y656" s="2"/>
      <c r="Z656" s="2"/>
      <c r="AA656" s="2"/>
    </row>
    <row r="657" ht="14.25" customHeight="1">
      <c r="A657" s="56"/>
      <c r="B657" s="57"/>
      <c r="U657" s="2"/>
      <c r="V657" s="2"/>
      <c r="W657" s="2"/>
      <c r="X657" s="2"/>
      <c r="Y657" s="2"/>
      <c r="Z657" s="2"/>
      <c r="AA657" s="2"/>
    </row>
    <row r="658" ht="14.25" customHeight="1">
      <c r="A658" s="56"/>
      <c r="B658" s="57"/>
      <c r="U658" s="2"/>
      <c r="V658" s="2"/>
      <c r="W658" s="2"/>
      <c r="X658" s="2"/>
      <c r="Y658" s="2"/>
      <c r="Z658" s="2"/>
      <c r="AA658" s="2"/>
    </row>
    <row r="659" ht="14.25" customHeight="1">
      <c r="A659" s="56"/>
      <c r="B659" s="57"/>
      <c r="U659" s="2"/>
      <c r="V659" s="2"/>
      <c r="W659" s="2"/>
      <c r="X659" s="2"/>
      <c r="Y659" s="2"/>
      <c r="Z659" s="2"/>
      <c r="AA659" s="2"/>
    </row>
    <row r="660" ht="14.25" customHeight="1">
      <c r="A660" s="56"/>
      <c r="B660" s="57"/>
      <c r="U660" s="2"/>
      <c r="V660" s="2"/>
      <c r="W660" s="2"/>
      <c r="X660" s="2"/>
      <c r="Y660" s="2"/>
      <c r="Z660" s="2"/>
      <c r="AA660" s="2"/>
    </row>
    <row r="661" ht="14.25" customHeight="1">
      <c r="A661" s="56"/>
      <c r="B661" s="57"/>
      <c r="U661" s="2"/>
      <c r="V661" s="2"/>
      <c r="W661" s="2"/>
      <c r="X661" s="2"/>
      <c r="Y661" s="2"/>
      <c r="Z661" s="2"/>
      <c r="AA661" s="2"/>
    </row>
    <row r="662" ht="14.25" customHeight="1">
      <c r="A662" s="56"/>
      <c r="B662" s="57"/>
      <c r="U662" s="2"/>
      <c r="V662" s="2"/>
      <c r="W662" s="2"/>
      <c r="X662" s="2"/>
      <c r="Y662" s="2"/>
      <c r="Z662" s="2"/>
      <c r="AA662" s="2"/>
    </row>
    <row r="663" ht="14.25" customHeight="1">
      <c r="A663" s="56"/>
      <c r="B663" s="57"/>
      <c r="U663" s="2"/>
      <c r="V663" s="2"/>
      <c r="W663" s="2"/>
      <c r="X663" s="2"/>
      <c r="Y663" s="2"/>
      <c r="Z663" s="2"/>
      <c r="AA663" s="2"/>
    </row>
    <row r="664" ht="14.25" customHeight="1">
      <c r="A664" s="56"/>
      <c r="B664" s="57"/>
      <c r="U664" s="2"/>
      <c r="V664" s="2"/>
      <c r="W664" s="2"/>
      <c r="X664" s="2"/>
      <c r="Y664" s="2"/>
      <c r="Z664" s="2"/>
      <c r="AA664" s="2"/>
    </row>
    <row r="665" ht="14.25" customHeight="1">
      <c r="A665" s="56"/>
      <c r="B665" s="57"/>
      <c r="U665" s="2"/>
      <c r="V665" s="2"/>
      <c r="W665" s="2"/>
      <c r="X665" s="2"/>
      <c r="Y665" s="2"/>
      <c r="Z665" s="2"/>
      <c r="AA665" s="2"/>
    </row>
    <row r="666" ht="14.25" customHeight="1">
      <c r="A666" s="56"/>
      <c r="B666" s="57"/>
      <c r="U666" s="2"/>
      <c r="V666" s="2"/>
      <c r="W666" s="2"/>
      <c r="X666" s="2"/>
      <c r="Y666" s="2"/>
      <c r="Z666" s="2"/>
      <c r="AA666" s="2"/>
    </row>
    <row r="667" ht="14.25" customHeight="1">
      <c r="A667" s="56"/>
      <c r="B667" s="57"/>
      <c r="U667" s="2"/>
      <c r="V667" s="2"/>
      <c r="W667" s="2"/>
      <c r="X667" s="2"/>
      <c r="Y667" s="2"/>
      <c r="Z667" s="2"/>
      <c r="AA667" s="2"/>
    </row>
    <row r="668" ht="14.25" customHeight="1">
      <c r="A668" s="56"/>
      <c r="B668" s="57"/>
      <c r="U668" s="2"/>
      <c r="V668" s="2"/>
      <c r="W668" s="2"/>
      <c r="X668" s="2"/>
      <c r="Y668" s="2"/>
      <c r="Z668" s="2"/>
      <c r="AA668" s="2"/>
    </row>
    <row r="669" ht="14.25" customHeight="1">
      <c r="A669" s="56"/>
      <c r="B669" s="57"/>
      <c r="U669" s="2"/>
      <c r="V669" s="2"/>
      <c r="W669" s="2"/>
      <c r="X669" s="2"/>
      <c r="Y669" s="2"/>
      <c r="Z669" s="2"/>
      <c r="AA669" s="2"/>
    </row>
    <row r="670" ht="14.25" customHeight="1">
      <c r="A670" s="56"/>
      <c r="B670" s="57"/>
      <c r="U670" s="2"/>
      <c r="V670" s="2"/>
      <c r="W670" s="2"/>
      <c r="X670" s="2"/>
      <c r="Y670" s="2"/>
      <c r="Z670" s="2"/>
      <c r="AA670" s="2"/>
    </row>
    <row r="671" ht="14.25" customHeight="1">
      <c r="A671" s="56"/>
      <c r="B671" s="57"/>
      <c r="U671" s="2"/>
      <c r="V671" s="2"/>
      <c r="W671" s="2"/>
      <c r="X671" s="2"/>
      <c r="Y671" s="2"/>
      <c r="Z671" s="2"/>
      <c r="AA671" s="2"/>
    </row>
    <row r="672" ht="14.25" customHeight="1">
      <c r="A672" s="56"/>
      <c r="B672" s="57"/>
      <c r="U672" s="2"/>
      <c r="V672" s="2"/>
      <c r="W672" s="2"/>
      <c r="X672" s="2"/>
      <c r="Y672" s="2"/>
      <c r="Z672" s="2"/>
      <c r="AA672" s="2"/>
    </row>
    <row r="673" ht="14.25" customHeight="1">
      <c r="A673" s="56"/>
      <c r="B673" s="57"/>
      <c r="U673" s="2"/>
      <c r="V673" s="2"/>
      <c r="W673" s="2"/>
      <c r="X673" s="2"/>
      <c r="Y673" s="2"/>
      <c r="Z673" s="2"/>
      <c r="AA673" s="2"/>
    </row>
    <row r="674" ht="14.25" customHeight="1">
      <c r="A674" s="56"/>
      <c r="B674" s="57"/>
      <c r="U674" s="2"/>
      <c r="V674" s="2"/>
      <c r="W674" s="2"/>
      <c r="X674" s="2"/>
      <c r="Y674" s="2"/>
      <c r="Z674" s="2"/>
      <c r="AA674" s="2"/>
    </row>
    <row r="675" ht="14.25" customHeight="1">
      <c r="A675" s="56"/>
      <c r="B675" s="57"/>
      <c r="U675" s="2"/>
      <c r="V675" s="2"/>
      <c r="W675" s="2"/>
      <c r="X675" s="2"/>
      <c r="Y675" s="2"/>
      <c r="Z675" s="2"/>
      <c r="AA675" s="2"/>
    </row>
    <row r="676" ht="14.25" customHeight="1">
      <c r="A676" s="56"/>
      <c r="B676" s="57"/>
      <c r="U676" s="2"/>
      <c r="V676" s="2"/>
      <c r="W676" s="2"/>
      <c r="X676" s="2"/>
      <c r="Y676" s="2"/>
      <c r="Z676" s="2"/>
      <c r="AA676" s="2"/>
    </row>
    <row r="677" ht="14.25" customHeight="1">
      <c r="A677" s="56"/>
      <c r="B677" s="57"/>
      <c r="U677" s="2"/>
      <c r="V677" s="2"/>
      <c r="W677" s="2"/>
      <c r="X677" s="2"/>
      <c r="Y677" s="2"/>
      <c r="Z677" s="2"/>
      <c r="AA677" s="2"/>
    </row>
    <row r="678" ht="14.25" customHeight="1">
      <c r="A678" s="56"/>
      <c r="B678" s="57"/>
      <c r="U678" s="2"/>
      <c r="V678" s="2"/>
      <c r="W678" s="2"/>
      <c r="X678" s="2"/>
      <c r="Y678" s="2"/>
      <c r="Z678" s="2"/>
      <c r="AA678" s="2"/>
    </row>
    <row r="679" ht="14.25" customHeight="1">
      <c r="A679" s="56"/>
      <c r="B679" s="57"/>
      <c r="U679" s="2"/>
      <c r="V679" s="2"/>
      <c r="W679" s="2"/>
      <c r="X679" s="2"/>
      <c r="Y679" s="2"/>
      <c r="Z679" s="2"/>
      <c r="AA679" s="2"/>
    </row>
    <row r="680" ht="14.25" customHeight="1">
      <c r="A680" s="56"/>
      <c r="B680" s="57"/>
      <c r="U680" s="2"/>
      <c r="V680" s="2"/>
      <c r="W680" s="2"/>
      <c r="X680" s="2"/>
      <c r="Y680" s="2"/>
      <c r="Z680" s="2"/>
      <c r="AA680" s="2"/>
    </row>
    <row r="681" ht="14.25" customHeight="1">
      <c r="A681" s="56"/>
      <c r="B681" s="57"/>
      <c r="U681" s="2"/>
      <c r="V681" s="2"/>
      <c r="W681" s="2"/>
      <c r="X681" s="2"/>
      <c r="Y681" s="2"/>
      <c r="Z681" s="2"/>
      <c r="AA681" s="2"/>
    </row>
    <row r="682" ht="14.25" customHeight="1">
      <c r="A682" s="56"/>
      <c r="B682" s="57"/>
      <c r="U682" s="2"/>
      <c r="V682" s="2"/>
      <c r="W682" s="2"/>
      <c r="X682" s="2"/>
      <c r="Y682" s="2"/>
      <c r="Z682" s="2"/>
      <c r="AA682" s="2"/>
    </row>
    <row r="683" ht="14.25" customHeight="1">
      <c r="A683" s="56"/>
      <c r="B683" s="57"/>
      <c r="U683" s="2"/>
      <c r="V683" s="2"/>
      <c r="W683" s="2"/>
      <c r="X683" s="2"/>
      <c r="Y683" s="2"/>
      <c r="Z683" s="2"/>
      <c r="AA683" s="2"/>
    </row>
    <row r="684" ht="14.25" customHeight="1">
      <c r="A684" s="56"/>
      <c r="B684" s="57"/>
      <c r="U684" s="2"/>
      <c r="V684" s="2"/>
      <c r="W684" s="2"/>
      <c r="X684" s="2"/>
      <c r="Y684" s="2"/>
      <c r="Z684" s="2"/>
      <c r="AA684" s="2"/>
    </row>
    <row r="685" ht="14.25" customHeight="1">
      <c r="A685" s="56"/>
      <c r="B685" s="57"/>
      <c r="U685" s="2"/>
      <c r="V685" s="2"/>
      <c r="W685" s="2"/>
      <c r="X685" s="2"/>
      <c r="Y685" s="2"/>
      <c r="Z685" s="2"/>
      <c r="AA685" s="2"/>
    </row>
    <row r="686" ht="14.25" customHeight="1">
      <c r="A686" s="56"/>
      <c r="B686" s="57"/>
      <c r="U686" s="2"/>
      <c r="V686" s="2"/>
      <c r="W686" s="2"/>
      <c r="X686" s="2"/>
      <c r="Y686" s="2"/>
      <c r="Z686" s="2"/>
      <c r="AA686" s="2"/>
    </row>
    <row r="687" ht="14.25" customHeight="1">
      <c r="A687" s="56"/>
      <c r="B687" s="57"/>
      <c r="U687" s="2"/>
      <c r="V687" s="2"/>
      <c r="W687" s="2"/>
      <c r="X687" s="2"/>
      <c r="Y687" s="2"/>
      <c r="Z687" s="2"/>
      <c r="AA687" s="2"/>
    </row>
    <row r="688" ht="14.25" customHeight="1">
      <c r="A688" s="56"/>
      <c r="B688" s="57"/>
      <c r="U688" s="2"/>
      <c r="V688" s="2"/>
      <c r="W688" s="2"/>
      <c r="X688" s="2"/>
      <c r="Y688" s="2"/>
      <c r="Z688" s="2"/>
      <c r="AA688" s="2"/>
    </row>
    <row r="689" ht="14.25" customHeight="1">
      <c r="A689" s="56"/>
      <c r="B689" s="57"/>
      <c r="U689" s="2"/>
      <c r="V689" s="2"/>
      <c r="W689" s="2"/>
      <c r="X689" s="2"/>
      <c r="Y689" s="2"/>
      <c r="Z689" s="2"/>
      <c r="AA689" s="2"/>
    </row>
    <row r="690" ht="14.25" customHeight="1">
      <c r="A690" s="56"/>
      <c r="B690" s="57"/>
      <c r="U690" s="2"/>
      <c r="V690" s="2"/>
      <c r="W690" s="2"/>
      <c r="X690" s="2"/>
      <c r="Y690" s="2"/>
      <c r="Z690" s="2"/>
      <c r="AA690" s="2"/>
    </row>
    <row r="691" ht="14.25" customHeight="1">
      <c r="A691" s="56"/>
      <c r="B691" s="57"/>
      <c r="U691" s="2"/>
      <c r="V691" s="2"/>
      <c r="W691" s="2"/>
      <c r="X691" s="2"/>
      <c r="Y691" s="2"/>
      <c r="Z691" s="2"/>
      <c r="AA691" s="2"/>
    </row>
    <row r="692" ht="14.25" customHeight="1">
      <c r="A692" s="56"/>
      <c r="B692" s="57"/>
      <c r="U692" s="2"/>
      <c r="V692" s="2"/>
      <c r="W692" s="2"/>
      <c r="X692" s="2"/>
      <c r="Y692" s="2"/>
      <c r="Z692" s="2"/>
      <c r="AA692" s="2"/>
    </row>
    <row r="693" ht="14.25" customHeight="1">
      <c r="A693" s="56"/>
      <c r="B693" s="57"/>
      <c r="U693" s="2"/>
      <c r="V693" s="2"/>
      <c r="W693" s="2"/>
      <c r="X693" s="2"/>
      <c r="Y693" s="2"/>
      <c r="Z693" s="2"/>
      <c r="AA693" s="2"/>
    </row>
    <row r="694" ht="14.25" customHeight="1">
      <c r="A694" s="56"/>
      <c r="B694" s="57"/>
      <c r="U694" s="2"/>
      <c r="V694" s="2"/>
      <c r="W694" s="2"/>
      <c r="X694" s="2"/>
      <c r="Y694" s="2"/>
      <c r="Z694" s="2"/>
      <c r="AA694" s="2"/>
    </row>
    <row r="695" ht="14.25" customHeight="1">
      <c r="A695" s="56"/>
      <c r="B695" s="57"/>
      <c r="U695" s="2"/>
      <c r="V695" s="2"/>
      <c r="W695" s="2"/>
      <c r="X695" s="2"/>
      <c r="Y695" s="2"/>
      <c r="Z695" s="2"/>
      <c r="AA695" s="2"/>
    </row>
    <row r="696" ht="14.25" customHeight="1">
      <c r="A696" s="56"/>
      <c r="B696" s="57"/>
      <c r="U696" s="2"/>
      <c r="V696" s="2"/>
      <c r="W696" s="2"/>
      <c r="X696" s="2"/>
      <c r="Y696" s="2"/>
      <c r="Z696" s="2"/>
      <c r="AA696" s="2"/>
    </row>
    <row r="697" ht="14.25" customHeight="1">
      <c r="A697" s="56"/>
      <c r="B697" s="57"/>
      <c r="U697" s="2"/>
      <c r="V697" s="2"/>
      <c r="W697" s="2"/>
      <c r="X697" s="2"/>
      <c r="Y697" s="2"/>
      <c r="Z697" s="2"/>
      <c r="AA697" s="2"/>
    </row>
    <row r="698" ht="14.25" customHeight="1">
      <c r="A698" s="56"/>
      <c r="B698" s="57"/>
      <c r="U698" s="2"/>
      <c r="V698" s="2"/>
      <c r="W698" s="2"/>
      <c r="X698" s="2"/>
      <c r="Y698" s="2"/>
      <c r="Z698" s="2"/>
      <c r="AA698" s="2"/>
    </row>
    <row r="699" ht="14.25" customHeight="1">
      <c r="A699" s="56"/>
      <c r="B699" s="57"/>
      <c r="U699" s="2"/>
      <c r="V699" s="2"/>
      <c r="W699" s="2"/>
      <c r="X699" s="2"/>
      <c r="Y699" s="2"/>
      <c r="Z699" s="2"/>
      <c r="AA699" s="2"/>
    </row>
    <row r="700" ht="14.25" customHeight="1">
      <c r="A700" s="56"/>
      <c r="B700" s="57"/>
      <c r="U700" s="2"/>
      <c r="V700" s="2"/>
      <c r="W700" s="2"/>
      <c r="X700" s="2"/>
      <c r="Y700" s="2"/>
      <c r="Z700" s="2"/>
      <c r="AA700" s="2"/>
    </row>
    <row r="701" ht="14.25" customHeight="1">
      <c r="A701" s="56"/>
      <c r="B701" s="57"/>
      <c r="U701" s="2"/>
      <c r="V701" s="2"/>
      <c r="W701" s="2"/>
      <c r="X701" s="2"/>
      <c r="Y701" s="2"/>
      <c r="Z701" s="2"/>
      <c r="AA701" s="2"/>
    </row>
    <row r="702" ht="14.25" customHeight="1">
      <c r="A702" s="56"/>
      <c r="B702" s="57"/>
      <c r="U702" s="2"/>
      <c r="V702" s="2"/>
      <c r="W702" s="2"/>
      <c r="X702" s="2"/>
      <c r="Y702" s="2"/>
      <c r="Z702" s="2"/>
      <c r="AA702" s="2"/>
    </row>
    <row r="703" ht="14.25" customHeight="1">
      <c r="A703" s="56"/>
      <c r="B703" s="57"/>
      <c r="U703" s="2"/>
      <c r="V703" s="2"/>
      <c r="W703" s="2"/>
      <c r="X703" s="2"/>
      <c r="Y703" s="2"/>
      <c r="Z703" s="2"/>
      <c r="AA703" s="2"/>
    </row>
    <row r="704" ht="14.25" customHeight="1">
      <c r="A704" s="56"/>
      <c r="B704" s="57"/>
      <c r="U704" s="2"/>
      <c r="V704" s="2"/>
      <c r="W704" s="2"/>
      <c r="X704" s="2"/>
      <c r="Y704" s="2"/>
      <c r="Z704" s="2"/>
      <c r="AA704" s="2"/>
    </row>
    <row r="705" ht="14.25" customHeight="1">
      <c r="A705" s="56"/>
      <c r="B705" s="57"/>
      <c r="U705" s="2"/>
      <c r="V705" s="2"/>
      <c r="W705" s="2"/>
      <c r="X705" s="2"/>
      <c r="Y705" s="2"/>
      <c r="Z705" s="2"/>
      <c r="AA705" s="2"/>
    </row>
    <row r="706" ht="14.25" customHeight="1">
      <c r="A706" s="56"/>
      <c r="B706" s="57"/>
      <c r="U706" s="2"/>
      <c r="V706" s="2"/>
      <c r="W706" s="2"/>
      <c r="X706" s="2"/>
      <c r="Y706" s="2"/>
      <c r="Z706" s="2"/>
      <c r="AA706" s="2"/>
    </row>
    <row r="707" ht="14.25" customHeight="1">
      <c r="A707" s="56"/>
      <c r="B707" s="57"/>
      <c r="U707" s="2"/>
      <c r="V707" s="2"/>
      <c r="W707" s="2"/>
      <c r="X707" s="2"/>
      <c r="Y707" s="2"/>
      <c r="Z707" s="2"/>
      <c r="AA707" s="2"/>
    </row>
    <row r="708" ht="14.25" customHeight="1">
      <c r="A708" s="56"/>
      <c r="B708" s="57"/>
      <c r="U708" s="2"/>
      <c r="V708" s="2"/>
      <c r="W708" s="2"/>
      <c r="X708" s="2"/>
      <c r="Y708" s="2"/>
      <c r="Z708" s="2"/>
      <c r="AA708" s="2"/>
    </row>
    <row r="709" ht="14.25" customHeight="1">
      <c r="A709" s="56"/>
      <c r="B709" s="57"/>
      <c r="U709" s="2"/>
      <c r="V709" s="2"/>
      <c r="W709" s="2"/>
      <c r="X709" s="2"/>
      <c r="Y709" s="2"/>
      <c r="Z709" s="2"/>
      <c r="AA709" s="2"/>
    </row>
    <row r="710" ht="14.25" customHeight="1">
      <c r="A710" s="56"/>
      <c r="B710" s="57"/>
      <c r="U710" s="2"/>
      <c r="V710" s="2"/>
      <c r="W710" s="2"/>
      <c r="X710" s="2"/>
      <c r="Y710" s="2"/>
      <c r="Z710" s="2"/>
      <c r="AA710" s="2"/>
    </row>
    <row r="711" ht="14.25" customHeight="1">
      <c r="A711" s="56"/>
      <c r="B711" s="57"/>
      <c r="U711" s="2"/>
      <c r="V711" s="2"/>
      <c r="W711" s="2"/>
      <c r="X711" s="2"/>
      <c r="Y711" s="2"/>
      <c r="Z711" s="2"/>
      <c r="AA711" s="2"/>
    </row>
    <row r="712" ht="14.25" customHeight="1">
      <c r="A712" s="56"/>
      <c r="B712" s="57"/>
      <c r="U712" s="2"/>
      <c r="V712" s="2"/>
      <c r="W712" s="2"/>
      <c r="X712" s="2"/>
      <c r="Y712" s="2"/>
      <c r="Z712" s="2"/>
      <c r="AA712" s="2"/>
    </row>
    <row r="713" ht="14.25" customHeight="1">
      <c r="A713" s="56"/>
      <c r="B713" s="57"/>
      <c r="U713" s="2"/>
      <c r="V713" s="2"/>
      <c r="W713" s="2"/>
      <c r="X713" s="2"/>
      <c r="Y713" s="2"/>
      <c r="Z713" s="2"/>
      <c r="AA713" s="2"/>
    </row>
    <row r="714" ht="14.25" customHeight="1">
      <c r="A714" s="56"/>
      <c r="B714" s="57"/>
      <c r="U714" s="2"/>
      <c r="V714" s="2"/>
      <c r="W714" s="2"/>
      <c r="X714" s="2"/>
      <c r="Y714" s="2"/>
      <c r="Z714" s="2"/>
      <c r="AA714" s="2"/>
    </row>
    <row r="715" ht="14.25" customHeight="1">
      <c r="A715" s="56"/>
      <c r="B715" s="57"/>
      <c r="U715" s="2"/>
      <c r="V715" s="2"/>
      <c r="W715" s="2"/>
      <c r="X715" s="2"/>
      <c r="Y715" s="2"/>
      <c r="Z715" s="2"/>
      <c r="AA715" s="2"/>
    </row>
    <row r="716" ht="14.25" customHeight="1">
      <c r="A716" s="56"/>
      <c r="B716" s="57"/>
      <c r="U716" s="2"/>
      <c r="V716" s="2"/>
      <c r="W716" s="2"/>
      <c r="X716" s="2"/>
      <c r="Y716" s="2"/>
      <c r="Z716" s="2"/>
      <c r="AA716" s="2"/>
    </row>
    <row r="717" ht="14.25" customHeight="1">
      <c r="A717" s="56"/>
      <c r="B717" s="57"/>
      <c r="U717" s="2"/>
      <c r="V717" s="2"/>
      <c r="W717" s="2"/>
      <c r="X717" s="2"/>
      <c r="Y717" s="2"/>
      <c r="Z717" s="2"/>
      <c r="AA717" s="2"/>
    </row>
    <row r="718" ht="14.25" customHeight="1">
      <c r="A718" s="56"/>
      <c r="B718" s="57"/>
      <c r="U718" s="2"/>
      <c r="V718" s="2"/>
      <c r="W718" s="2"/>
      <c r="X718" s="2"/>
      <c r="Y718" s="2"/>
      <c r="Z718" s="2"/>
      <c r="AA718" s="2"/>
    </row>
    <row r="719" ht="14.25" customHeight="1">
      <c r="A719" s="56"/>
      <c r="B719" s="57"/>
      <c r="U719" s="2"/>
      <c r="V719" s="2"/>
      <c r="W719" s="2"/>
      <c r="X719" s="2"/>
      <c r="Y719" s="2"/>
      <c r="Z719" s="2"/>
      <c r="AA719" s="2"/>
    </row>
    <row r="720" ht="14.25" customHeight="1">
      <c r="A720" s="56"/>
      <c r="B720" s="57"/>
      <c r="U720" s="2"/>
      <c r="V720" s="2"/>
      <c r="W720" s="2"/>
      <c r="X720" s="2"/>
      <c r="Y720" s="2"/>
      <c r="Z720" s="2"/>
      <c r="AA720" s="2"/>
    </row>
    <row r="721" ht="14.25" customHeight="1">
      <c r="A721" s="56"/>
      <c r="B721" s="57"/>
      <c r="U721" s="2"/>
      <c r="V721" s="2"/>
      <c r="W721" s="2"/>
      <c r="X721" s="2"/>
      <c r="Y721" s="2"/>
      <c r="Z721" s="2"/>
      <c r="AA721" s="2"/>
    </row>
    <row r="722" ht="14.25" customHeight="1">
      <c r="A722" s="56"/>
      <c r="B722" s="57"/>
      <c r="U722" s="2"/>
      <c r="V722" s="2"/>
      <c r="W722" s="2"/>
      <c r="X722" s="2"/>
      <c r="Y722" s="2"/>
      <c r="Z722" s="2"/>
      <c r="AA722" s="2"/>
    </row>
    <row r="723" ht="14.25" customHeight="1">
      <c r="A723" s="56"/>
      <c r="B723" s="57"/>
      <c r="U723" s="2"/>
      <c r="V723" s="2"/>
      <c r="W723" s="2"/>
      <c r="X723" s="2"/>
      <c r="Y723" s="2"/>
      <c r="Z723" s="2"/>
      <c r="AA723" s="2"/>
    </row>
    <row r="724" ht="14.25" customHeight="1">
      <c r="A724" s="56"/>
      <c r="B724" s="57"/>
      <c r="U724" s="2"/>
      <c r="V724" s="2"/>
      <c r="W724" s="2"/>
      <c r="X724" s="2"/>
      <c r="Y724" s="2"/>
      <c r="Z724" s="2"/>
      <c r="AA724" s="2"/>
    </row>
    <row r="725" ht="14.25" customHeight="1">
      <c r="A725" s="56"/>
      <c r="B725" s="57"/>
      <c r="U725" s="2"/>
      <c r="V725" s="2"/>
      <c r="W725" s="2"/>
      <c r="X725" s="2"/>
      <c r="Y725" s="2"/>
      <c r="Z725" s="2"/>
      <c r="AA725" s="2"/>
    </row>
    <row r="726" ht="14.25" customHeight="1">
      <c r="A726" s="56"/>
      <c r="B726" s="57"/>
      <c r="U726" s="2"/>
      <c r="V726" s="2"/>
      <c r="W726" s="2"/>
      <c r="X726" s="2"/>
      <c r="Y726" s="2"/>
      <c r="Z726" s="2"/>
      <c r="AA726" s="2"/>
    </row>
    <row r="727" ht="14.25" customHeight="1">
      <c r="A727" s="56"/>
      <c r="B727" s="57"/>
      <c r="U727" s="2"/>
      <c r="V727" s="2"/>
      <c r="W727" s="2"/>
      <c r="X727" s="2"/>
      <c r="Y727" s="2"/>
      <c r="Z727" s="2"/>
      <c r="AA727" s="2"/>
    </row>
    <row r="728" ht="14.25" customHeight="1">
      <c r="A728" s="56"/>
      <c r="B728" s="57"/>
      <c r="U728" s="2"/>
      <c r="V728" s="2"/>
      <c r="W728" s="2"/>
      <c r="X728" s="2"/>
      <c r="Y728" s="2"/>
      <c r="Z728" s="2"/>
      <c r="AA728" s="2"/>
    </row>
    <row r="729" ht="14.25" customHeight="1">
      <c r="A729" s="56"/>
      <c r="B729" s="57"/>
      <c r="U729" s="2"/>
      <c r="V729" s="2"/>
      <c r="W729" s="2"/>
      <c r="X729" s="2"/>
      <c r="Y729" s="2"/>
      <c r="Z729" s="2"/>
      <c r="AA729" s="2"/>
    </row>
    <row r="730" ht="14.25" customHeight="1">
      <c r="A730" s="56"/>
      <c r="B730" s="57"/>
      <c r="U730" s="2"/>
      <c r="V730" s="2"/>
      <c r="W730" s="2"/>
      <c r="X730" s="2"/>
      <c r="Y730" s="2"/>
      <c r="Z730" s="2"/>
      <c r="AA730" s="2"/>
    </row>
    <row r="731" ht="14.25" customHeight="1">
      <c r="A731" s="56"/>
      <c r="B731" s="57"/>
      <c r="U731" s="2"/>
      <c r="V731" s="2"/>
      <c r="W731" s="2"/>
      <c r="X731" s="2"/>
      <c r="Y731" s="2"/>
      <c r="Z731" s="2"/>
      <c r="AA731" s="2"/>
    </row>
    <row r="732" ht="14.25" customHeight="1">
      <c r="A732" s="56"/>
      <c r="B732" s="57"/>
      <c r="U732" s="2"/>
      <c r="V732" s="2"/>
      <c r="W732" s="2"/>
      <c r="X732" s="2"/>
      <c r="Y732" s="2"/>
      <c r="Z732" s="2"/>
      <c r="AA732" s="2"/>
    </row>
    <row r="733" ht="14.25" customHeight="1">
      <c r="A733" s="56"/>
      <c r="B733" s="57"/>
      <c r="U733" s="2"/>
      <c r="V733" s="2"/>
      <c r="W733" s="2"/>
      <c r="X733" s="2"/>
      <c r="Y733" s="2"/>
      <c r="Z733" s="2"/>
      <c r="AA733" s="2"/>
    </row>
    <row r="734" ht="14.25" customHeight="1">
      <c r="A734" s="56"/>
      <c r="B734" s="57"/>
      <c r="U734" s="2"/>
      <c r="V734" s="2"/>
      <c r="W734" s="2"/>
      <c r="X734" s="2"/>
      <c r="Y734" s="2"/>
      <c r="Z734" s="2"/>
      <c r="AA734" s="2"/>
    </row>
    <row r="735" ht="14.25" customHeight="1">
      <c r="A735" s="56"/>
      <c r="B735" s="57"/>
      <c r="U735" s="2"/>
      <c r="V735" s="2"/>
      <c r="W735" s="2"/>
      <c r="X735" s="2"/>
      <c r="Y735" s="2"/>
      <c r="Z735" s="2"/>
      <c r="AA735" s="2"/>
    </row>
    <row r="736" ht="14.25" customHeight="1">
      <c r="A736" s="56"/>
      <c r="B736" s="57"/>
      <c r="U736" s="2"/>
      <c r="V736" s="2"/>
      <c r="W736" s="2"/>
      <c r="X736" s="2"/>
      <c r="Y736" s="2"/>
      <c r="Z736" s="2"/>
      <c r="AA736" s="2"/>
    </row>
    <row r="737" ht="14.25" customHeight="1">
      <c r="A737" s="56"/>
      <c r="B737" s="57"/>
      <c r="U737" s="2"/>
      <c r="V737" s="2"/>
      <c r="W737" s="2"/>
      <c r="X737" s="2"/>
      <c r="Y737" s="2"/>
      <c r="Z737" s="2"/>
      <c r="AA737" s="2"/>
    </row>
    <row r="738" ht="14.25" customHeight="1">
      <c r="A738" s="56"/>
      <c r="B738" s="57"/>
      <c r="U738" s="2"/>
      <c r="V738" s="2"/>
      <c r="W738" s="2"/>
      <c r="X738" s="2"/>
      <c r="Y738" s="2"/>
      <c r="Z738" s="2"/>
      <c r="AA738" s="2"/>
    </row>
    <row r="739" ht="14.25" customHeight="1">
      <c r="A739" s="56"/>
      <c r="B739" s="57"/>
      <c r="U739" s="2"/>
      <c r="V739" s="2"/>
      <c r="W739" s="2"/>
      <c r="X739" s="2"/>
      <c r="Y739" s="2"/>
      <c r="Z739" s="2"/>
      <c r="AA739" s="2"/>
    </row>
    <row r="740" ht="14.25" customHeight="1">
      <c r="A740" s="56"/>
      <c r="B740" s="57"/>
      <c r="U740" s="2"/>
      <c r="V740" s="2"/>
      <c r="W740" s="2"/>
      <c r="X740" s="2"/>
      <c r="Y740" s="2"/>
      <c r="Z740" s="2"/>
      <c r="AA740" s="2"/>
    </row>
    <row r="741" ht="14.25" customHeight="1">
      <c r="A741" s="56"/>
      <c r="B741" s="57"/>
      <c r="U741" s="2"/>
      <c r="V741" s="2"/>
      <c r="W741" s="2"/>
      <c r="X741" s="2"/>
      <c r="Y741" s="2"/>
      <c r="Z741" s="2"/>
      <c r="AA741" s="2"/>
    </row>
    <row r="742" ht="14.25" customHeight="1">
      <c r="A742" s="56"/>
      <c r="B742" s="57"/>
      <c r="U742" s="2"/>
      <c r="V742" s="2"/>
      <c r="W742" s="2"/>
      <c r="X742" s="2"/>
      <c r="Y742" s="2"/>
      <c r="Z742" s="2"/>
      <c r="AA742" s="2"/>
    </row>
    <row r="743" ht="14.25" customHeight="1">
      <c r="A743" s="56"/>
      <c r="B743" s="57"/>
      <c r="U743" s="2"/>
      <c r="V743" s="2"/>
      <c r="W743" s="2"/>
      <c r="X743" s="2"/>
      <c r="Y743" s="2"/>
      <c r="Z743" s="2"/>
      <c r="AA743" s="2"/>
    </row>
    <row r="744" ht="14.25" customHeight="1">
      <c r="A744" s="56"/>
      <c r="B744" s="57"/>
      <c r="U744" s="2"/>
      <c r="V744" s="2"/>
      <c r="W744" s="2"/>
      <c r="X744" s="2"/>
      <c r="Y744" s="2"/>
      <c r="Z744" s="2"/>
      <c r="AA744" s="2"/>
    </row>
    <row r="745" ht="14.25" customHeight="1">
      <c r="A745" s="56"/>
      <c r="B745" s="57"/>
      <c r="U745" s="2"/>
      <c r="V745" s="2"/>
      <c r="W745" s="2"/>
      <c r="X745" s="2"/>
      <c r="Y745" s="2"/>
      <c r="Z745" s="2"/>
      <c r="AA745" s="2"/>
    </row>
    <row r="746" ht="14.25" customHeight="1">
      <c r="A746" s="56"/>
      <c r="B746" s="57"/>
      <c r="U746" s="2"/>
      <c r="V746" s="2"/>
      <c r="W746" s="2"/>
      <c r="X746" s="2"/>
      <c r="Y746" s="2"/>
      <c r="Z746" s="2"/>
      <c r="AA746" s="2"/>
    </row>
    <row r="747" ht="14.25" customHeight="1">
      <c r="A747" s="56"/>
      <c r="B747" s="57"/>
      <c r="U747" s="2"/>
      <c r="V747" s="2"/>
      <c r="W747" s="2"/>
      <c r="X747" s="2"/>
      <c r="Y747" s="2"/>
      <c r="Z747" s="2"/>
      <c r="AA747" s="2"/>
    </row>
    <row r="748" ht="14.25" customHeight="1">
      <c r="A748" s="56"/>
      <c r="B748" s="57"/>
      <c r="U748" s="2"/>
      <c r="V748" s="2"/>
      <c r="W748" s="2"/>
      <c r="X748" s="2"/>
      <c r="Y748" s="2"/>
      <c r="Z748" s="2"/>
      <c r="AA748" s="2"/>
    </row>
    <row r="749" ht="14.25" customHeight="1">
      <c r="A749" s="56"/>
      <c r="B749" s="57"/>
      <c r="U749" s="2"/>
      <c r="V749" s="2"/>
      <c r="W749" s="2"/>
      <c r="X749" s="2"/>
      <c r="Y749" s="2"/>
      <c r="Z749" s="2"/>
      <c r="AA749" s="2"/>
    </row>
    <row r="750" ht="14.25" customHeight="1">
      <c r="A750" s="56"/>
      <c r="B750" s="57"/>
      <c r="U750" s="2"/>
      <c r="V750" s="2"/>
      <c r="W750" s="2"/>
      <c r="X750" s="2"/>
      <c r="Y750" s="2"/>
      <c r="Z750" s="2"/>
      <c r="AA750" s="2"/>
    </row>
    <row r="751" ht="14.25" customHeight="1">
      <c r="A751" s="56"/>
      <c r="B751" s="57"/>
      <c r="U751" s="2"/>
      <c r="V751" s="2"/>
      <c r="W751" s="2"/>
      <c r="X751" s="2"/>
      <c r="Y751" s="2"/>
      <c r="Z751" s="2"/>
      <c r="AA751" s="2"/>
    </row>
    <row r="752" ht="14.25" customHeight="1">
      <c r="A752" s="56"/>
      <c r="B752" s="57"/>
      <c r="U752" s="2"/>
      <c r="V752" s="2"/>
      <c r="W752" s="2"/>
      <c r="X752" s="2"/>
      <c r="Y752" s="2"/>
      <c r="Z752" s="2"/>
      <c r="AA752" s="2"/>
    </row>
    <row r="753" ht="14.25" customHeight="1">
      <c r="A753" s="56"/>
      <c r="B753" s="57"/>
      <c r="U753" s="2"/>
      <c r="V753" s="2"/>
      <c r="W753" s="2"/>
      <c r="X753" s="2"/>
      <c r="Y753" s="2"/>
      <c r="Z753" s="2"/>
      <c r="AA753" s="2"/>
    </row>
    <row r="754" ht="14.25" customHeight="1">
      <c r="A754" s="56"/>
      <c r="B754" s="57"/>
      <c r="U754" s="2"/>
      <c r="V754" s="2"/>
      <c r="W754" s="2"/>
      <c r="X754" s="2"/>
      <c r="Y754" s="2"/>
      <c r="Z754" s="2"/>
      <c r="AA754" s="2"/>
    </row>
    <row r="755" ht="14.25" customHeight="1">
      <c r="A755" s="56"/>
      <c r="B755" s="57"/>
      <c r="U755" s="2"/>
      <c r="V755" s="2"/>
      <c r="W755" s="2"/>
      <c r="X755" s="2"/>
      <c r="Y755" s="2"/>
      <c r="Z755" s="2"/>
      <c r="AA755" s="2"/>
    </row>
    <row r="756" ht="14.25" customHeight="1">
      <c r="A756" s="56"/>
      <c r="B756" s="57"/>
      <c r="U756" s="2"/>
      <c r="V756" s="2"/>
      <c r="W756" s="2"/>
      <c r="X756" s="2"/>
      <c r="Y756" s="2"/>
      <c r="Z756" s="2"/>
      <c r="AA756" s="2"/>
    </row>
    <row r="757" ht="14.25" customHeight="1">
      <c r="A757" s="56"/>
      <c r="B757" s="57"/>
      <c r="U757" s="2"/>
      <c r="V757" s="2"/>
      <c r="W757" s="2"/>
      <c r="X757" s="2"/>
      <c r="Y757" s="2"/>
      <c r="Z757" s="2"/>
      <c r="AA757" s="2"/>
    </row>
    <row r="758" ht="14.25" customHeight="1">
      <c r="A758" s="56"/>
      <c r="B758" s="57"/>
      <c r="U758" s="2"/>
      <c r="V758" s="2"/>
      <c r="W758" s="2"/>
      <c r="X758" s="2"/>
      <c r="Y758" s="2"/>
      <c r="Z758" s="2"/>
      <c r="AA758" s="2"/>
    </row>
    <row r="759" ht="14.25" customHeight="1">
      <c r="A759" s="56"/>
      <c r="B759" s="57"/>
      <c r="U759" s="2"/>
      <c r="V759" s="2"/>
      <c r="W759" s="2"/>
      <c r="X759" s="2"/>
      <c r="Y759" s="2"/>
      <c r="Z759" s="2"/>
      <c r="AA759" s="2"/>
    </row>
    <row r="760" ht="14.25" customHeight="1">
      <c r="A760" s="56"/>
      <c r="B760" s="57"/>
      <c r="U760" s="2"/>
      <c r="V760" s="2"/>
      <c r="W760" s="2"/>
      <c r="X760" s="2"/>
      <c r="Y760" s="2"/>
      <c r="Z760" s="2"/>
      <c r="AA760" s="2"/>
    </row>
    <row r="761" ht="14.25" customHeight="1">
      <c r="A761" s="56"/>
      <c r="B761" s="57"/>
      <c r="U761" s="2"/>
      <c r="V761" s="2"/>
      <c r="W761" s="2"/>
      <c r="X761" s="2"/>
      <c r="Y761" s="2"/>
      <c r="Z761" s="2"/>
      <c r="AA761" s="2"/>
    </row>
    <row r="762" ht="14.25" customHeight="1">
      <c r="A762" s="56"/>
      <c r="B762" s="57"/>
      <c r="U762" s="2"/>
      <c r="V762" s="2"/>
      <c r="W762" s="2"/>
      <c r="X762" s="2"/>
      <c r="Y762" s="2"/>
      <c r="Z762" s="2"/>
      <c r="AA762" s="2"/>
    </row>
    <row r="763" ht="14.25" customHeight="1">
      <c r="A763" s="56"/>
      <c r="B763" s="57"/>
      <c r="U763" s="2"/>
      <c r="V763" s="2"/>
      <c r="W763" s="2"/>
      <c r="X763" s="2"/>
      <c r="Y763" s="2"/>
      <c r="Z763" s="2"/>
      <c r="AA763" s="2"/>
    </row>
    <row r="764" ht="14.25" customHeight="1">
      <c r="A764" s="56"/>
      <c r="B764" s="57"/>
      <c r="U764" s="2"/>
      <c r="V764" s="2"/>
      <c r="W764" s="2"/>
      <c r="X764" s="2"/>
      <c r="Y764" s="2"/>
      <c r="Z764" s="2"/>
      <c r="AA764" s="2"/>
    </row>
    <row r="765" ht="14.25" customHeight="1">
      <c r="A765" s="56"/>
      <c r="B765" s="57"/>
      <c r="U765" s="2"/>
      <c r="V765" s="2"/>
      <c r="W765" s="2"/>
      <c r="X765" s="2"/>
      <c r="Y765" s="2"/>
      <c r="Z765" s="2"/>
      <c r="AA765" s="2"/>
    </row>
    <row r="766" ht="14.25" customHeight="1">
      <c r="A766" s="56"/>
      <c r="B766" s="57"/>
      <c r="U766" s="2"/>
      <c r="V766" s="2"/>
      <c r="W766" s="2"/>
      <c r="X766" s="2"/>
      <c r="Y766" s="2"/>
      <c r="Z766" s="2"/>
      <c r="AA766" s="2"/>
    </row>
    <row r="767" ht="14.25" customHeight="1">
      <c r="A767" s="56"/>
      <c r="B767" s="57"/>
      <c r="U767" s="2"/>
      <c r="V767" s="2"/>
      <c r="W767" s="2"/>
      <c r="X767" s="2"/>
      <c r="Y767" s="2"/>
      <c r="Z767" s="2"/>
      <c r="AA767" s="2"/>
    </row>
    <row r="768" ht="14.25" customHeight="1">
      <c r="A768" s="56"/>
      <c r="B768" s="57"/>
      <c r="U768" s="2"/>
      <c r="V768" s="2"/>
      <c r="W768" s="2"/>
      <c r="X768" s="2"/>
      <c r="Y768" s="2"/>
      <c r="Z768" s="2"/>
      <c r="AA768" s="2"/>
    </row>
    <row r="769" ht="14.25" customHeight="1">
      <c r="A769" s="56"/>
      <c r="B769" s="57"/>
      <c r="U769" s="2"/>
      <c r="V769" s="2"/>
      <c r="W769" s="2"/>
      <c r="X769" s="2"/>
      <c r="Y769" s="2"/>
      <c r="Z769" s="2"/>
      <c r="AA769" s="2"/>
    </row>
    <row r="770" ht="14.25" customHeight="1">
      <c r="A770" s="56"/>
      <c r="B770" s="57"/>
      <c r="U770" s="2"/>
      <c r="V770" s="2"/>
      <c r="W770" s="2"/>
      <c r="X770" s="2"/>
      <c r="Y770" s="2"/>
      <c r="Z770" s="2"/>
      <c r="AA770" s="2"/>
    </row>
    <row r="771" ht="14.25" customHeight="1">
      <c r="A771" s="56"/>
      <c r="B771" s="57"/>
      <c r="U771" s="2"/>
      <c r="V771" s="2"/>
      <c r="W771" s="2"/>
      <c r="X771" s="2"/>
      <c r="Y771" s="2"/>
      <c r="Z771" s="2"/>
      <c r="AA771" s="2"/>
    </row>
    <row r="772" ht="14.25" customHeight="1">
      <c r="A772" s="56"/>
      <c r="B772" s="57"/>
      <c r="U772" s="2"/>
      <c r="V772" s="2"/>
      <c r="W772" s="2"/>
      <c r="X772" s="2"/>
      <c r="Y772" s="2"/>
      <c r="Z772" s="2"/>
      <c r="AA772" s="2"/>
    </row>
    <row r="773" ht="14.25" customHeight="1">
      <c r="A773" s="56"/>
      <c r="B773" s="57"/>
      <c r="U773" s="2"/>
      <c r="V773" s="2"/>
      <c r="W773" s="2"/>
      <c r="X773" s="2"/>
      <c r="Y773" s="2"/>
      <c r="Z773" s="2"/>
      <c r="AA773" s="2"/>
    </row>
    <row r="774" ht="14.25" customHeight="1">
      <c r="A774" s="56"/>
      <c r="B774" s="57"/>
      <c r="U774" s="2"/>
      <c r="V774" s="2"/>
      <c r="W774" s="2"/>
      <c r="X774" s="2"/>
      <c r="Y774" s="2"/>
      <c r="Z774" s="2"/>
      <c r="AA774" s="2"/>
    </row>
    <row r="775" ht="14.25" customHeight="1">
      <c r="A775" s="56"/>
      <c r="B775" s="57"/>
      <c r="U775" s="2"/>
      <c r="V775" s="2"/>
      <c r="W775" s="2"/>
      <c r="X775" s="2"/>
      <c r="Y775" s="2"/>
      <c r="Z775" s="2"/>
      <c r="AA775" s="2"/>
    </row>
    <row r="776" ht="14.25" customHeight="1">
      <c r="A776" s="56"/>
      <c r="B776" s="57"/>
      <c r="U776" s="2"/>
      <c r="V776" s="2"/>
      <c r="W776" s="2"/>
      <c r="X776" s="2"/>
      <c r="Y776" s="2"/>
      <c r="Z776" s="2"/>
      <c r="AA776" s="2"/>
    </row>
    <row r="777" ht="14.25" customHeight="1">
      <c r="A777" s="56"/>
      <c r="B777" s="57"/>
      <c r="U777" s="2"/>
      <c r="V777" s="2"/>
      <c r="W777" s="2"/>
      <c r="X777" s="2"/>
      <c r="Y777" s="2"/>
      <c r="Z777" s="2"/>
      <c r="AA777" s="2"/>
    </row>
    <row r="778" ht="14.25" customHeight="1">
      <c r="A778" s="56"/>
      <c r="B778" s="57"/>
      <c r="U778" s="2"/>
      <c r="V778" s="2"/>
      <c r="W778" s="2"/>
      <c r="X778" s="2"/>
      <c r="Y778" s="2"/>
      <c r="Z778" s="2"/>
      <c r="AA778" s="2"/>
    </row>
    <row r="779" ht="14.25" customHeight="1">
      <c r="A779" s="56"/>
      <c r="B779" s="57"/>
      <c r="U779" s="2"/>
      <c r="V779" s="2"/>
      <c r="W779" s="2"/>
      <c r="X779" s="2"/>
      <c r="Y779" s="2"/>
      <c r="Z779" s="2"/>
      <c r="AA779" s="2"/>
    </row>
    <row r="780" ht="14.25" customHeight="1">
      <c r="A780" s="56"/>
      <c r="B780" s="57"/>
      <c r="U780" s="2"/>
      <c r="V780" s="2"/>
      <c r="W780" s="2"/>
      <c r="X780" s="2"/>
      <c r="Y780" s="2"/>
      <c r="Z780" s="2"/>
      <c r="AA780" s="2"/>
    </row>
    <row r="781" ht="14.25" customHeight="1">
      <c r="A781" s="56"/>
      <c r="B781" s="57"/>
      <c r="U781" s="2"/>
      <c r="V781" s="2"/>
      <c r="W781" s="2"/>
      <c r="X781" s="2"/>
      <c r="Y781" s="2"/>
      <c r="Z781" s="2"/>
      <c r="AA781" s="2"/>
    </row>
    <row r="782" ht="14.25" customHeight="1">
      <c r="A782" s="56"/>
      <c r="B782" s="57"/>
      <c r="U782" s="2"/>
      <c r="V782" s="2"/>
      <c r="W782" s="2"/>
      <c r="X782" s="2"/>
      <c r="Y782" s="2"/>
      <c r="Z782" s="2"/>
      <c r="AA782" s="2"/>
    </row>
    <row r="783" ht="14.25" customHeight="1">
      <c r="A783" s="56"/>
      <c r="B783" s="57"/>
      <c r="U783" s="2"/>
      <c r="V783" s="2"/>
      <c r="W783" s="2"/>
      <c r="X783" s="2"/>
      <c r="Y783" s="2"/>
      <c r="Z783" s="2"/>
      <c r="AA783" s="2"/>
    </row>
    <row r="784" ht="14.25" customHeight="1">
      <c r="A784" s="56"/>
      <c r="B784" s="57"/>
      <c r="U784" s="2"/>
      <c r="V784" s="2"/>
      <c r="W784" s="2"/>
      <c r="X784" s="2"/>
      <c r="Y784" s="2"/>
      <c r="Z784" s="2"/>
      <c r="AA784" s="2"/>
    </row>
    <row r="785" ht="14.25" customHeight="1">
      <c r="A785" s="56"/>
      <c r="B785" s="57"/>
      <c r="U785" s="2"/>
      <c r="V785" s="2"/>
      <c r="W785" s="2"/>
      <c r="X785" s="2"/>
      <c r="Y785" s="2"/>
      <c r="Z785" s="2"/>
      <c r="AA785" s="2"/>
    </row>
    <row r="786" ht="14.25" customHeight="1">
      <c r="A786" s="56"/>
      <c r="B786" s="57"/>
      <c r="U786" s="2"/>
      <c r="V786" s="2"/>
      <c r="W786" s="2"/>
      <c r="X786" s="2"/>
      <c r="Y786" s="2"/>
      <c r="Z786" s="2"/>
      <c r="AA786" s="2"/>
    </row>
    <row r="787" ht="14.25" customHeight="1">
      <c r="A787" s="56"/>
      <c r="B787" s="57"/>
      <c r="U787" s="2"/>
      <c r="V787" s="2"/>
      <c r="W787" s="2"/>
      <c r="X787" s="2"/>
      <c r="Y787" s="2"/>
      <c r="Z787" s="2"/>
      <c r="AA787" s="2"/>
    </row>
    <row r="788" ht="14.25" customHeight="1">
      <c r="A788" s="56"/>
      <c r="B788" s="57"/>
      <c r="U788" s="2"/>
      <c r="V788" s="2"/>
      <c r="W788" s="2"/>
      <c r="X788" s="2"/>
      <c r="Y788" s="2"/>
      <c r="Z788" s="2"/>
      <c r="AA788" s="2"/>
    </row>
    <row r="789" ht="14.25" customHeight="1">
      <c r="A789" s="56"/>
      <c r="B789" s="57"/>
      <c r="U789" s="2"/>
      <c r="V789" s="2"/>
      <c r="W789" s="2"/>
      <c r="X789" s="2"/>
      <c r="Y789" s="2"/>
      <c r="Z789" s="2"/>
      <c r="AA789" s="2"/>
    </row>
    <row r="790" ht="14.25" customHeight="1">
      <c r="A790" s="56"/>
      <c r="B790" s="57"/>
      <c r="U790" s="2"/>
      <c r="V790" s="2"/>
      <c r="W790" s="2"/>
      <c r="X790" s="2"/>
      <c r="Y790" s="2"/>
      <c r="Z790" s="2"/>
      <c r="AA790" s="2"/>
    </row>
    <row r="791" ht="14.25" customHeight="1">
      <c r="A791" s="56"/>
      <c r="B791" s="57"/>
      <c r="U791" s="2"/>
      <c r="V791" s="2"/>
      <c r="W791" s="2"/>
      <c r="X791" s="2"/>
      <c r="Y791" s="2"/>
      <c r="Z791" s="2"/>
      <c r="AA791" s="2"/>
    </row>
    <row r="792" ht="14.25" customHeight="1">
      <c r="A792" s="56"/>
      <c r="B792" s="57"/>
      <c r="U792" s="2"/>
      <c r="V792" s="2"/>
      <c r="W792" s="2"/>
      <c r="X792" s="2"/>
      <c r="Y792" s="2"/>
      <c r="Z792" s="2"/>
      <c r="AA792" s="2"/>
    </row>
    <row r="793" ht="14.25" customHeight="1">
      <c r="A793" s="56"/>
      <c r="B793" s="57"/>
      <c r="U793" s="2"/>
      <c r="V793" s="2"/>
      <c r="W793" s="2"/>
      <c r="X793" s="2"/>
      <c r="Y793" s="2"/>
      <c r="Z793" s="2"/>
      <c r="AA793" s="2"/>
    </row>
    <row r="794" ht="14.25" customHeight="1">
      <c r="A794" s="56"/>
      <c r="B794" s="57"/>
      <c r="U794" s="2"/>
      <c r="V794" s="2"/>
      <c r="W794" s="2"/>
      <c r="X794" s="2"/>
      <c r="Y794" s="2"/>
      <c r="Z794" s="2"/>
      <c r="AA794" s="2"/>
    </row>
    <row r="795" ht="14.25" customHeight="1">
      <c r="A795" s="56"/>
      <c r="B795" s="57"/>
      <c r="U795" s="2"/>
      <c r="V795" s="2"/>
      <c r="W795" s="2"/>
      <c r="X795" s="2"/>
      <c r="Y795" s="2"/>
      <c r="Z795" s="2"/>
      <c r="AA795" s="2"/>
    </row>
    <row r="796" ht="14.25" customHeight="1">
      <c r="A796" s="56"/>
      <c r="B796" s="57"/>
      <c r="U796" s="2"/>
      <c r="V796" s="2"/>
      <c r="W796" s="2"/>
      <c r="X796" s="2"/>
      <c r="Y796" s="2"/>
      <c r="Z796" s="2"/>
      <c r="AA796" s="2"/>
    </row>
    <row r="797" ht="14.25" customHeight="1">
      <c r="A797" s="56"/>
      <c r="B797" s="57"/>
      <c r="U797" s="2"/>
      <c r="V797" s="2"/>
      <c r="W797" s="2"/>
      <c r="X797" s="2"/>
      <c r="Y797" s="2"/>
      <c r="Z797" s="2"/>
      <c r="AA797" s="2"/>
    </row>
    <row r="798" ht="14.25" customHeight="1">
      <c r="A798" s="56"/>
      <c r="B798" s="57"/>
      <c r="U798" s="2"/>
      <c r="V798" s="2"/>
      <c r="W798" s="2"/>
      <c r="X798" s="2"/>
      <c r="Y798" s="2"/>
      <c r="Z798" s="2"/>
      <c r="AA798" s="2"/>
    </row>
    <row r="799" ht="14.25" customHeight="1">
      <c r="A799" s="56"/>
      <c r="B799" s="57"/>
      <c r="U799" s="2"/>
      <c r="V799" s="2"/>
      <c r="W799" s="2"/>
      <c r="X799" s="2"/>
      <c r="Y799" s="2"/>
      <c r="Z799" s="2"/>
      <c r="AA799" s="2"/>
    </row>
    <row r="800" ht="14.25" customHeight="1">
      <c r="A800" s="56"/>
      <c r="B800" s="57"/>
      <c r="U800" s="2"/>
      <c r="V800" s="2"/>
      <c r="W800" s="2"/>
      <c r="X800" s="2"/>
      <c r="Y800" s="2"/>
      <c r="Z800" s="2"/>
      <c r="AA800" s="2"/>
    </row>
    <row r="801" ht="14.25" customHeight="1">
      <c r="A801" s="56"/>
      <c r="B801" s="57"/>
      <c r="U801" s="2"/>
      <c r="V801" s="2"/>
      <c r="W801" s="2"/>
      <c r="X801" s="2"/>
      <c r="Y801" s="2"/>
      <c r="Z801" s="2"/>
      <c r="AA801" s="2"/>
    </row>
    <row r="802" ht="14.25" customHeight="1">
      <c r="A802" s="56"/>
      <c r="B802" s="57"/>
      <c r="U802" s="2"/>
      <c r="V802" s="2"/>
      <c r="W802" s="2"/>
      <c r="X802" s="2"/>
      <c r="Y802" s="2"/>
      <c r="Z802" s="2"/>
      <c r="AA802" s="2"/>
    </row>
    <row r="803" ht="14.25" customHeight="1">
      <c r="A803" s="56"/>
      <c r="B803" s="57"/>
      <c r="U803" s="2"/>
      <c r="V803" s="2"/>
      <c r="W803" s="2"/>
      <c r="X803" s="2"/>
      <c r="Y803" s="2"/>
      <c r="Z803" s="2"/>
      <c r="AA803" s="2"/>
    </row>
    <row r="804" ht="14.25" customHeight="1">
      <c r="A804" s="56"/>
      <c r="B804" s="57"/>
      <c r="U804" s="2"/>
      <c r="V804" s="2"/>
      <c r="W804" s="2"/>
      <c r="X804" s="2"/>
      <c r="Y804" s="2"/>
      <c r="Z804" s="2"/>
      <c r="AA804" s="2"/>
    </row>
    <row r="805" ht="14.25" customHeight="1">
      <c r="A805" s="56"/>
      <c r="B805" s="57"/>
      <c r="U805" s="2"/>
      <c r="V805" s="2"/>
      <c r="W805" s="2"/>
      <c r="X805" s="2"/>
      <c r="Y805" s="2"/>
      <c r="Z805" s="2"/>
      <c r="AA805" s="2"/>
    </row>
    <row r="806" ht="14.25" customHeight="1">
      <c r="A806" s="56"/>
      <c r="B806" s="57"/>
      <c r="U806" s="2"/>
      <c r="V806" s="2"/>
      <c r="W806" s="2"/>
      <c r="X806" s="2"/>
      <c r="Y806" s="2"/>
      <c r="Z806" s="2"/>
      <c r="AA806" s="2"/>
    </row>
    <row r="807" ht="14.25" customHeight="1">
      <c r="A807" s="56"/>
      <c r="B807" s="57"/>
      <c r="U807" s="2"/>
      <c r="V807" s="2"/>
      <c r="W807" s="2"/>
      <c r="X807" s="2"/>
      <c r="Y807" s="2"/>
      <c r="Z807" s="2"/>
      <c r="AA807" s="2"/>
    </row>
    <row r="808" ht="14.25" customHeight="1">
      <c r="A808" s="56"/>
      <c r="B808" s="57"/>
      <c r="U808" s="2"/>
      <c r="V808" s="2"/>
      <c r="W808" s="2"/>
      <c r="X808" s="2"/>
      <c r="Y808" s="2"/>
      <c r="Z808" s="2"/>
      <c r="AA808" s="2"/>
    </row>
    <row r="809" ht="14.25" customHeight="1">
      <c r="A809" s="56"/>
      <c r="B809" s="57"/>
      <c r="U809" s="2"/>
      <c r="V809" s="2"/>
      <c r="W809" s="2"/>
      <c r="X809" s="2"/>
      <c r="Y809" s="2"/>
      <c r="Z809" s="2"/>
      <c r="AA809" s="2"/>
    </row>
    <row r="810" ht="14.25" customHeight="1">
      <c r="A810" s="56"/>
      <c r="B810" s="57"/>
      <c r="U810" s="2"/>
      <c r="V810" s="2"/>
      <c r="W810" s="2"/>
      <c r="X810" s="2"/>
      <c r="Y810" s="2"/>
      <c r="Z810" s="2"/>
      <c r="AA810" s="2"/>
    </row>
    <row r="811" ht="14.25" customHeight="1">
      <c r="A811" s="56"/>
      <c r="B811" s="57"/>
      <c r="U811" s="2"/>
      <c r="V811" s="2"/>
      <c r="W811" s="2"/>
      <c r="X811" s="2"/>
      <c r="Y811" s="2"/>
      <c r="Z811" s="2"/>
      <c r="AA811" s="2"/>
    </row>
    <row r="812" ht="14.25" customHeight="1">
      <c r="A812" s="56"/>
      <c r="B812" s="57"/>
      <c r="U812" s="2"/>
      <c r="V812" s="2"/>
      <c r="W812" s="2"/>
      <c r="X812" s="2"/>
      <c r="Y812" s="2"/>
      <c r="Z812" s="2"/>
      <c r="AA812" s="2"/>
    </row>
    <row r="813" ht="14.25" customHeight="1">
      <c r="A813" s="56"/>
      <c r="B813" s="57"/>
      <c r="U813" s="2"/>
      <c r="V813" s="2"/>
      <c r="W813" s="2"/>
      <c r="X813" s="2"/>
      <c r="Y813" s="2"/>
      <c r="Z813" s="2"/>
      <c r="AA813" s="2"/>
    </row>
    <row r="814" ht="14.25" customHeight="1">
      <c r="A814" s="56"/>
      <c r="B814" s="57"/>
      <c r="U814" s="2"/>
      <c r="V814" s="2"/>
      <c r="W814" s="2"/>
      <c r="X814" s="2"/>
      <c r="Y814" s="2"/>
      <c r="Z814" s="2"/>
      <c r="AA814" s="2"/>
    </row>
    <row r="815" ht="14.25" customHeight="1">
      <c r="A815" s="56"/>
      <c r="B815" s="57"/>
      <c r="U815" s="2"/>
      <c r="V815" s="2"/>
      <c r="W815" s="2"/>
      <c r="X815" s="2"/>
      <c r="Y815" s="2"/>
      <c r="Z815" s="2"/>
      <c r="AA815" s="2"/>
    </row>
    <row r="816" ht="14.25" customHeight="1">
      <c r="A816" s="56"/>
      <c r="B816" s="57"/>
      <c r="U816" s="2"/>
      <c r="V816" s="2"/>
      <c r="W816" s="2"/>
      <c r="X816" s="2"/>
      <c r="Y816" s="2"/>
      <c r="Z816" s="2"/>
      <c r="AA816" s="2"/>
    </row>
    <row r="817" ht="14.25" customHeight="1">
      <c r="A817" s="56"/>
      <c r="B817" s="57"/>
      <c r="U817" s="2"/>
      <c r="V817" s="2"/>
      <c r="W817" s="2"/>
      <c r="X817" s="2"/>
      <c r="Y817" s="2"/>
      <c r="Z817" s="2"/>
      <c r="AA817" s="2"/>
    </row>
    <row r="818" ht="14.25" customHeight="1">
      <c r="A818" s="56"/>
      <c r="B818" s="57"/>
      <c r="U818" s="2"/>
      <c r="V818" s="2"/>
      <c r="W818" s="2"/>
      <c r="X818" s="2"/>
      <c r="Y818" s="2"/>
      <c r="Z818" s="2"/>
      <c r="AA818" s="2"/>
    </row>
    <row r="819" ht="14.25" customHeight="1">
      <c r="A819" s="56"/>
      <c r="B819" s="57"/>
      <c r="U819" s="2"/>
      <c r="V819" s="2"/>
      <c r="W819" s="2"/>
      <c r="X819" s="2"/>
      <c r="Y819" s="2"/>
      <c r="Z819" s="2"/>
      <c r="AA819" s="2"/>
    </row>
    <row r="820" ht="14.25" customHeight="1">
      <c r="A820" s="56"/>
      <c r="B820" s="57"/>
      <c r="U820" s="2"/>
      <c r="V820" s="2"/>
      <c r="W820" s="2"/>
      <c r="X820" s="2"/>
      <c r="Y820" s="2"/>
      <c r="Z820" s="2"/>
      <c r="AA820" s="2"/>
    </row>
    <row r="821" ht="14.25" customHeight="1">
      <c r="A821" s="56"/>
      <c r="B821" s="57"/>
      <c r="U821" s="2"/>
      <c r="V821" s="2"/>
      <c r="W821" s="2"/>
      <c r="X821" s="2"/>
      <c r="Y821" s="2"/>
      <c r="Z821" s="2"/>
      <c r="AA821" s="2"/>
    </row>
    <row r="822" ht="14.25" customHeight="1">
      <c r="A822" s="56"/>
      <c r="B822" s="57"/>
      <c r="U822" s="2"/>
      <c r="V822" s="2"/>
      <c r="W822" s="2"/>
      <c r="X822" s="2"/>
      <c r="Y822" s="2"/>
      <c r="Z822" s="2"/>
      <c r="AA822" s="2"/>
    </row>
    <row r="823" ht="14.25" customHeight="1">
      <c r="A823" s="56"/>
      <c r="B823" s="57"/>
      <c r="U823" s="2"/>
      <c r="V823" s="2"/>
      <c r="W823" s="2"/>
      <c r="X823" s="2"/>
      <c r="Y823" s="2"/>
      <c r="Z823" s="2"/>
      <c r="AA823" s="2"/>
    </row>
    <row r="824" ht="14.25" customHeight="1">
      <c r="A824" s="56"/>
      <c r="B824" s="57"/>
      <c r="U824" s="2"/>
      <c r="V824" s="2"/>
      <c r="W824" s="2"/>
      <c r="X824" s="2"/>
      <c r="Y824" s="2"/>
      <c r="Z824" s="2"/>
      <c r="AA824" s="2"/>
    </row>
    <row r="825" ht="14.25" customHeight="1">
      <c r="A825" s="56"/>
      <c r="B825" s="57"/>
      <c r="U825" s="2"/>
      <c r="V825" s="2"/>
      <c r="W825" s="2"/>
      <c r="X825" s="2"/>
      <c r="Y825" s="2"/>
      <c r="Z825" s="2"/>
      <c r="AA825" s="2"/>
    </row>
    <row r="826" ht="14.25" customHeight="1">
      <c r="A826" s="56"/>
      <c r="B826" s="57"/>
      <c r="U826" s="2"/>
      <c r="V826" s="2"/>
      <c r="W826" s="2"/>
      <c r="X826" s="2"/>
      <c r="Y826" s="2"/>
      <c r="Z826" s="2"/>
      <c r="AA826" s="2"/>
    </row>
    <row r="827" ht="14.25" customHeight="1">
      <c r="A827" s="56"/>
      <c r="B827" s="57"/>
      <c r="U827" s="2"/>
      <c r="V827" s="2"/>
      <c r="W827" s="2"/>
      <c r="X827" s="2"/>
      <c r="Y827" s="2"/>
      <c r="Z827" s="2"/>
      <c r="AA827" s="2"/>
    </row>
    <row r="828" ht="14.25" customHeight="1">
      <c r="A828" s="56"/>
      <c r="B828" s="57"/>
      <c r="U828" s="2"/>
      <c r="V828" s="2"/>
      <c r="W828" s="2"/>
      <c r="X828" s="2"/>
      <c r="Y828" s="2"/>
      <c r="Z828" s="2"/>
      <c r="AA828" s="2"/>
    </row>
    <row r="829" ht="14.25" customHeight="1">
      <c r="A829" s="56"/>
      <c r="B829" s="57"/>
      <c r="U829" s="2"/>
      <c r="V829" s="2"/>
      <c r="W829" s="2"/>
      <c r="X829" s="2"/>
      <c r="Y829" s="2"/>
      <c r="Z829" s="2"/>
      <c r="AA829" s="2"/>
    </row>
    <row r="830" ht="14.25" customHeight="1">
      <c r="A830" s="56"/>
      <c r="B830" s="57"/>
      <c r="U830" s="2"/>
      <c r="V830" s="2"/>
      <c r="W830" s="2"/>
      <c r="X830" s="2"/>
      <c r="Y830" s="2"/>
      <c r="Z830" s="2"/>
      <c r="AA830" s="2"/>
    </row>
    <row r="831" ht="14.25" customHeight="1">
      <c r="A831" s="56"/>
      <c r="B831" s="57"/>
      <c r="U831" s="2"/>
      <c r="V831" s="2"/>
      <c r="W831" s="2"/>
      <c r="X831" s="2"/>
      <c r="Y831" s="2"/>
      <c r="Z831" s="2"/>
      <c r="AA831" s="2"/>
    </row>
    <row r="832" ht="14.25" customHeight="1">
      <c r="A832" s="56"/>
      <c r="B832" s="57"/>
      <c r="U832" s="2"/>
      <c r="V832" s="2"/>
      <c r="W832" s="2"/>
      <c r="X832" s="2"/>
      <c r="Y832" s="2"/>
      <c r="Z832" s="2"/>
      <c r="AA832" s="2"/>
    </row>
    <row r="833" ht="14.25" customHeight="1">
      <c r="A833" s="56"/>
      <c r="B833" s="57"/>
      <c r="U833" s="2"/>
      <c r="V833" s="2"/>
      <c r="W833" s="2"/>
      <c r="X833" s="2"/>
      <c r="Y833" s="2"/>
      <c r="Z833" s="2"/>
      <c r="AA833" s="2"/>
    </row>
    <row r="834" ht="14.25" customHeight="1">
      <c r="A834" s="56"/>
      <c r="B834" s="57"/>
      <c r="U834" s="2"/>
      <c r="V834" s="2"/>
      <c r="W834" s="2"/>
      <c r="X834" s="2"/>
      <c r="Y834" s="2"/>
      <c r="Z834" s="2"/>
      <c r="AA834" s="2"/>
    </row>
    <row r="835" ht="14.25" customHeight="1">
      <c r="A835" s="56"/>
      <c r="B835" s="57"/>
      <c r="U835" s="2"/>
      <c r="V835" s="2"/>
      <c r="W835" s="2"/>
      <c r="X835" s="2"/>
      <c r="Y835" s="2"/>
      <c r="Z835" s="2"/>
      <c r="AA835" s="2"/>
    </row>
    <row r="836" ht="14.25" customHeight="1">
      <c r="A836" s="56"/>
      <c r="B836" s="57"/>
      <c r="U836" s="2"/>
      <c r="V836" s="2"/>
      <c r="W836" s="2"/>
      <c r="X836" s="2"/>
      <c r="Y836" s="2"/>
      <c r="Z836" s="2"/>
      <c r="AA836" s="2"/>
    </row>
    <row r="837" ht="14.25" customHeight="1">
      <c r="A837" s="56"/>
      <c r="B837" s="57"/>
      <c r="U837" s="2"/>
      <c r="V837" s="2"/>
      <c r="W837" s="2"/>
      <c r="X837" s="2"/>
      <c r="Y837" s="2"/>
      <c r="Z837" s="2"/>
      <c r="AA837" s="2"/>
    </row>
    <row r="838" ht="14.25" customHeight="1">
      <c r="A838" s="56"/>
      <c r="B838" s="57"/>
      <c r="U838" s="2"/>
      <c r="V838" s="2"/>
      <c r="W838" s="2"/>
      <c r="X838" s="2"/>
      <c r="Y838" s="2"/>
      <c r="Z838" s="2"/>
      <c r="AA838" s="2"/>
    </row>
    <row r="839" ht="14.25" customHeight="1">
      <c r="A839" s="56"/>
      <c r="B839" s="57"/>
      <c r="U839" s="2"/>
      <c r="V839" s="2"/>
      <c r="W839" s="2"/>
      <c r="X839" s="2"/>
      <c r="Y839" s="2"/>
      <c r="Z839" s="2"/>
      <c r="AA839" s="2"/>
    </row>
    <row r="840" ht="14.25" customHeight="1">
      <c r="A840" s="56"/>
      <c r="B840" s="57"/>
      <c r="U840" s="2"/>
      <c r="V840" s="2"/>
      <c r="W840" s="2"/>
      <c r="X840" s="2"/>
      <c r="Y840" s="2"/>
      <c r="Z840" s="2"/>
      <c r="AA840" s="2"/>
    </row>
    <row r="841" ht="14.25" customHeight="1">
      <c r="A841" s="56"/>
      <c r="B841" s="57"/>
      <c r="U841" s="2"/>
      <c r="V841" s="2"/>
      <c r="W841" s="2"/>
      <c r="X841" s="2"/>
      <c r="Y841" s="2"/>
      <c r="Z841" s="2"/>
      <c r="AA841" s="2"/>
    </row>
    <row r="842" ht="14.25" customHeight="1">
      <c r="A842" s="56"/>
      <c r="B842" s="57"/>
      <c r="U842" s="2"/>
      <c r="V842" s="2"/>
      <c r="W842" s="2"/>
      <c r="X842" s="2"/>
      <c r="Y842" s="2"/>
      <c r="Z842" s="2"/>
      <c r="AA842" s="2"/>
    </row>
    <row r="843" ht="14.25" customHeight="1">
      <c r="A843" s="56"/>
      <c r="B843" s="57"/>
      <c r="U843" s="2"/>
      <c r="V843" s="2"/>
      <c r="W843" s="2"/>
      <c r="X843" s="2"/>
      <c r="Y843" s="2"/>
      <c r="Z843" s="2"/>
      <c r="AA843" s="2"/>
    </row>
    <row r="844" ht="14.25" customHeight="1">
      <c r="A844" s="56"/>
      <c r="B844" s="57"/>
      <c r="U844" s="2"/>
      <c r="V844" s="2"/>
      <c r="W844" s="2"/>
      <c r="X844" s="2"/>
      <c r="Y844" s="2"/>
      <c r="Z844" s="2"/>
      <c r="AA844" s="2"/>
    </row>
    <row r="845" ht="14.25" customHeight="1">
      <c r="A845" s="56"/>
      <c r="B845" s="57"/>
      <c r="U845" s="2"/>
      <c r="V845" s="2"/>
      <c r="W845" s="2"/>
      <c r="X845" s="2"/>
      <c r="Y845" s="2"/>
      <c r="Z845" s="2"/>
      <c r="AA845" s="2"/>
    </row>
    <row r="846" ht="14.25" customHeight="1">
      <c r="A846" s="56"/>
      <c r="B846" s="57"/>
      <c r="U846" s="2"/>
      <c r="V846" s="2"/>
      <c r="W846" s="2"/>
      <c r="X846" s="2"/>
      <c r="Y846" s="2"/>
      <c r="Z846" s="2"/>
      <c r="AA846" s="2"/>
    </row>
    <row r="847" ht="14.25" customHeight="1">
      <c r="A847" s="56"/>
      <c r="B847" s="57"/>
      <c r="U847" s="2"/>
      <c r="V847" s="2"/>
      <c r="W847" s="2"/>
      <c r="X847" s="2"/>
      <c r="Y847" s="2"/>
      <c r="Z847" s="2"/>
      <c r="AA847" s="2"/>
    </row>
    <row r="848" ht="14.25" customHeight="1">
      <c r="A848" s="56"/>
      <c r="B848" s="57"/>
      <c r="U848" s="2"/>
      <c r="V848" s="2"/>
      <c r="W848" s="2"/>
      <c r="X848" s="2"/>
      <c r="Y848" s="2"/>
      <c r="Z848" s="2"/>
      <c r="AA848" s="2"/>
    </row>
    <row r="849" ht="14.25" customHeight="1">
      <c r="A849" s="56"/>
      <c r="B849" s="57"/>
      <c r="U849" s="2"/>
      <c r="V849" s="2"/>
      <c r="W849" s="2"/>
      <c r="X849" s="2"/>
      <c r="Y849" s="2"/>
      <c r="Z849" s="2"/>
      <c r="AA849" s="2"/>
    </row>
    <row r="850" ht="14.25" customHeight="1">
      <c r="A850" s="56"/>
      <c r="B850" s="57"/>
      <c r="U850" s="2"/>
      <c r="V850" s="2"/>
      <c r="W850" s="2"/>
      <c r="X850" s="2"/>
      <c r="Y850" s="2"/>
      <c r="Z850" s="2"/>
      <c r="AA850" s="2"/>
    </row>
    <row r="851" ht="14.25" customHeight="1">
      <c r="A851" s="56"/>
      <c r="B851" s="57"/>
      <c r="U851" s="2"/>
      <c r="V851" s="2"/>
      <c r="W851" s="2"/>
      <c r="X851" s="2"/>
      <c r="Y851" s="2"/>
      <c r="Z851" s="2"/>
      <c r="AA851" s="2"/>
    </row>
    <row r="852" ht="14.25" customHeight="1">
      <c r="A852" s="56"/>
      <c r="B852" s="57"/>
      <c r="U852" s="2"/>
      <c r="V852" s="2"/>
      <c r="W852" s="2"/>
      <c r="X852" s="2"/>
      <c r="Y852" s="2"/>
      <c r="Z852" s="2"/>
      <c r="AA852" s="2"/>
    </row>
    <row r="853" ht="14.25" customHeight="1">
      <c r="A853" s="56"/>
      <c r="B853" s="57"/>
      <c r="U853" s="2"/>
      <c r="V853" s="2"/>
      <c r="W853" s="2"/>
      <c r="X853" s="2"/>
      <c r="Y853" s="2"/>
      <c r="Z853" s="2"/>
      <c r="AA853" s="2"/>
    </row>
    <row r="854" ht="14.25" customHeight="1">
      <c r="A854" s="56"/>
      <c r="B854" s="57"/>
      <c r="U854" s="2"/>
      <c r="V854" s="2"/>
      <c r="W854" s="2"/>
      <c r="X854" s="2"/>
      <c r="Y854" s="2"/>
      <c r="Z854" s="2"/>
      <c r="AA854" s="2"/>
    </row>
    <row r="855" ht="14.25" customHeight="1">
      <c r="A855" s="56"/>
      <c r="B855" s="57"/>
      <c r="U855" s="2"/>
      <c r="V855" s="2"/>
      <c r="W855" s="2"/>
      <c r="X855" s="2"/>
      <c r="Y855" s="2"/>
      <c r="Z855" s="2"/>
      <c r="AA855" s="2"/>
    </row>
    <row r="856" ht="14.25" customHeight="1">
      <c r="A856" s="56"/>
      <c r="B856" s="57"/>
      <c r="U856" s="2"/>
      <c r="V856" s="2"/>
      <c r="W856" s="2"/>
      <c r="X856" s="2"/>
      <c r="Y856" s="2"/>
      <c r="Z856" s="2"/>
      <c r="AA856" s="2"/>
    </row>
    <row r="857" ht="14.25" customHeight="1">
      <c r="A857" s="56"/>
      <c r="B857" s="57"/>
      <c r="U857" s="2"/>
      <c r="V857" s="2"/>
      <c r="W857" s="2"/>
      <c r="X857" s="2"/>
      <c r="Y857" s="2"/>
      <c r="Z857" s="2"/>
      <c r="AA857" s="2"/>
    </row>
    <row r="858" ht="14.25" customHeight="1">
      <c r="A858" s="56"/>
      <c r="B858" s="57"/>
      <c r="U858" s="2"/>
      <c r="V858" s="2"/>
      <c r="W858" s="2"/>
      <c r="X858" s="2"/>
      <c r="Y858" s="2"/>
      <c r="Z858" s="2"/>
      <c r="AA858" s="2"/>
    </row>
    <row r="859" ht="14.25" customHeight="1">
      <c r="A859" s="56"/>
      <c r="B859" s="57"/>
      <c r="U859" s="2"/>
      <c r="V859" s="2"/>
      <c r="W859" s="2"/>
      <c r="X859" s="2"/>
      <c r="Y859" s="2"/>
      <c r="Z859" s="2"/>
      <c r="AA859" s="2"/>
    </row>
    <row r="860" ht="14.25" customHeight="1">
      <c r="A860" s="56"/>
      <c r="B860" s="57"/>
      <c r="U860" s="2"/>
      <c r="V860" s="2"/>
      <c r="W860" s="2"/>
      <c r="X860" s="2"/>
      <c r="Y860" s="2"/>
      <c r="Z860" s="2"/>
      <c r="AA860" s="2"/>
    </row>
    <row r="861" ht="14.25" customHeight="1">
      <c r="A861" s="56"/>
      <c r="B861" s="57"/>
      <c r="U861" s="2"/>
      <c r="V861" s="2"/>
      <c r="W861" s="2"/>
      <c r="X861" s="2"/>
      <c r="Y861" s="2"/>
      <c r="Z861" s="2"/>
      <c r="AA861" s="2"/>
    </row>
    <row r="862" ht="14.25" customHeight="1">
      <c r="A862" s="56"/>
      <c r="B862" s="57"/>
      <c r="U862" s="2"/>
      <c r="V862" s="2"/>
      <c r="W862" s="2"/>
      <c r="X862" s="2"/>
      <c r="Y862" s="2"/>
      <c r="Z862" s="2"/>
      <c r="AA862" s="2"/>
    </row>
    <row r="863" ht="14.25" customHeight="1">
      <c r="A863" s="56"/>
      <c r="B863" s="57"/>
      <c r="U863" s="2"/>
      <c r="V863" s="2"/>
      <c r="W863" s="2"/>
      <c r="X863" s="2"/>
      <c r="Y863" s="2"/>
      <c r="Z863" s="2"/>
      <c r="AA863" s="2"/>
    </row>
    <row r="864" ht="14.25" customHeight="1">
      <c r="A864" s="56"/>
      <c r="B864" s="57"/>
      <c r="U864" s="2"/>
      <c r="V864" s="2"/>
      <c r="W864" s="2"/>
      <c r="X864" s="2"/>
      <c r="Y864" s="2"/>
      <c r="Z864" s="2"/>
      <c r="AA864" s="2"/>
    </row>
    <row r="865" ht="14.25" customHeight="1">
      <c r="A865" s="56"/>
      <c r="B865" s="57"/>
      <c r="U865" s="2"/>
      <c r="V865" s="2"/>
      <c r="W865" s="2"/>
      <c r="X865" s="2"/>
      <c r="Y865" s="2"/>
      <c r="Z865" s="2"/>
      <c r="AA865" s="2"/>
    </row>
    <row r="866" ht="14.25" customHeight="1">
      <c r="A866" s="56"/>
      <c r="B866" s="57"/>
      <c r="U866" s="2"/>
      <c r="V866" s="2"/>
      <c r="W866" s="2"/>
      <c r="X866" s="2"/>
      <c r="Y866" s="2"/>
      <c r="Z866" s="2"/>
      <c r="AA866" s="2"/>
    </row>
    <row r="867" ht="14.25" customHeight="1">
      <c r="A867" s="56"/>
      <c r="B867" s="57"/>
      <c r="U867" s="2"/>
      <c r="V867" s="2"/>
      <c r="W867" s="2"/>
      <c r="X867" s="2"/>
      <c r="Y867" s="2"/>
      <c r="Z867" s="2"/>
      <c r="AA867" s="2"/>
    </row>
    <row r="868" ht="14.25" customHeight="1">
      <c r="A868" s="56"/>
      <c r="B868" s="57"/>
      <c r="U868" s="2"/>
      <c r="V868" s="2"/>
      <c r="W868" s="2"/>
      <c r="X868" s="2"/>
      <c r="Y868" s="2"/>
      <c r="Z868" s="2"/>
      <c r="AA868" s="2"/>
    </row>
    <row r="869" ht="14.25" customHeight="1">
      <c r="A869" s="56"/>
      <c r="B869" s="57"/>
      <c r="U869" s="2"/>
      <c r="V869" s="2"/>
      <c r="W869" s="2"/>
      <c r="X869" s="2"/>
      <c r="Y869" s="2"/>
      <c r="Z869" s="2"/>
      <c r="AA869" s="2"/>
    </row>
    <row r="870" ht="14.25" customHeight="1">
      <c r="A870" s="56"/>
      <c r="B870" s="57"/>
      <c r="U870" s="2"/>
      <c r="V870" s="2"/>
      <c r="W870" s="2"/>
      <c r="X870" s="2"/>
      <c r="Y870" s="2"/>
      <c r="Z870" s="2"/>
      <c r="AA870" s="2"/>
    </row>
    <row r="871" ht="14.25" customHeight="1">
      <c r="A871" s="56"/>
      <c r="B871" s="57"/>
      <c r="U871" s="2"/>
      <c r="V871" s="2"/>
      <c r="W871" s="2"/>
      <c r="X871" s="2"/>
      <c r="Y871" s="2"/>
      <c r="Z871" s="2"/>
      <c r="AA871" s="2"/>
    </row>
    <row r="872" ht="14.25" customHeight="1">
      <c r="A872" s="56"/>
      <c r="B872" s="57"/>
      <c r="U872" s="2"/>
      <c r="V872" s="2"/>
      <c r="W872" s="2"/>
      <c r="X872" s="2"/>
      <c r="Y872" s="2"/>
      <c r="Z872" s="2"/>
      <c r="AA872" s="2"/>
    </row>
    <row r="873" ht="14.25" customHeight="1">
      <c r="A873" s="56"/>
      <c r="B873" s="57"/>
      <c r="U873" s="2"/>
      <c r="V873" s="2"/>
      <c r="W873" s="2"/>
      <c r="X873" s="2"/>
      <c r="Y873" s="2"/>
      <c r="Z873" s="2"/>
      <c r="AA873" s="2"/>
    </row>
    <row r="874" ht="14.25" customHeight="1">
      <c r="A874" s="56"/>
      <c r="B874" s="57"/>
      <c r="U874" s="2"/>
      <c r="V874" s="2"/>
      <c r="W874" s="2"/>
      <c r="X874" s="2"/>
      <c r="Y874" s="2"/>
      <c r="Z874" s="2"/>
      <c r="AA874" s="2"/>
    </row>
    <row r="875" ht="14.25" customHeight="1">
      <c r="A875" s="56"/>
      <c r="B875" s="57"/>
      <c r="U875" s="2"/>
      <c r="V875" s="2"/>
      <c r="W875" s="2"/>
      <c r="X875" s="2"/>
      <c r="Y875" s="2"/>
      <c r="Z875" s="2"/>
      <c r="AA875" s="2"/>
    </row>
    <row r="876" ht="14.25" customHeight="1">
      <c r="A876" s="56"/>
      <c r="B876" s="57"/>
      <c r="U876" s="2"/>
      <c r="V876" s="2"/>
      <c r="W876" s="2"/>
      <c r="X876" s="2"/>
      <c r="Y876" s="2"/>
      <c r="Z876" s="2"/>
      <c r="AA876" s="2"/>
    </row>
    <row r="877" ht="14.25" customHeight="1">
      <c r="A877" s="56"/>
      <c r="B877" s="57"/>
      <c r="U877" s="2"/>
      <c r="V877" s="2"/>
      <c r="W877" s="2"/>
      <c r="X877" s="2"/>
      <c r="Y877" s="2"/>
      <c r="Z877" s="2"/>
      <c r="AA877" s="2"/>
    </row>
    <row r="878" ht="14.25" customHeight="1">
      <c r="A878" s="56"/>
      <c r="B878" s="57"/>
      <c r="U878" s="2"/>
      <c r="V878" s="2"/>
      <c r="W878" s="2"/>
      <c r="X878" s="2"/>
      <c r="Y878" s="2"/>
      <c r="Z878" s="2"/>
      <c r="AA878" s="2"/>
    </row>
    <row r="879" ht="14.25" customHeight="1">
      <c r="A879" s="56"/>
      <c r="B879" s="57"/>
      <c r="U879" s="2"/>
      <c r="V879" s="2"/>
      <c r="W879" s="2"/>
      <c r="X879" s="2"/>
      <c r="Y879" s="2"/>
      <c r="Z879" s="2"/>
      <c r="AA879" s="2"/>
    </row>
    <row r="880" ht="14.25" customHeight="1">
      <c r="A880" s="56"/>
      <c r="B880" s="57"/>
      <c r="U880" s="2"/>
      <c r="V880" s="2"/>
      <c r="W880" s="2"/>
      <c r="X880" s="2"/>
      <c r="Y880" s="2"/>
      <c r="Z880" s="2"/>
      <c r="AA880" s="2"/>
    </row>
    <row r="881" ht="14.25" customHeight="1">
      <c r="A881" s="56"/>
      <c r="B881" s="57"/>
      <c r="U881" s="2"/>
      <c r="V881" s="2"/>
      <c r="W881" s="2"/>
      <c r="X881" s="2"/>
      <c r="Y881" s="2"/>
      <c r="Z881" s="2"/>
      <c r="AA881" s="2"/>
    </row>
    <row r="882" ht="14.25" customHeight="1">
      <c r="A882" s="56"/>
      <c r="B882" s="57"/>
      <c r="U882" s="2"/>
      <c r="V882" s="2"/>
      <c r="W882" s="2"/>
      <c r="X882" s="2"/>
      <c r="Y882" s="2"/>
      <c r="Z882" s="2"/>
      <c r="AA882" s="2"/>
    </row>
    <row r="883" ht="14.25" customHeight="1">
      <c r="A883" s="56"/>
      <c r="B883" s="57"/>
      <c r="U883" s="2"/>
      <c r="V883" s="2"/>
      <c r="W883" s="2"/>
      <c r="X883" s="2"/>
      <c r="Y883" s="2"/>
      <c r="Z883" s="2"/>
      <c r="AA883" s="2"/>
    </row>
    <row r="884" ht="14.25" customHeight="1">
      <c r="A884" s="56"/>
      <c r="B884" s="57"/>
      <c r="U884" s="2"/>
      <c r="V884" s="2"/>
      <c r="W884" s="2"/>
      <c r="X884" s="2"/>
      <c r="Y884" s="2"/>
      <c r="Z884" s="2"/>
      <c r="AA884" s="2"/>
    </row>
    <row r="885" ht="14.25" customHeight="1">
      <c r="A885" s="56"/>
      <c r="B885" s="57"/>
      <c r="U885" s="2"/>
      <c r="V885" s="2"/>
      <c r="W885" s="2"/>
      <c r="X885" s="2"/>
      <c r="Y885" s="2"/>
      <c r="Z885" s="2"/>
      <c r="AA885" s="2"/>
    </row>
    <row r="886" ht="14.25" customHeight="1">
      <c r="A886" s="56"/>
      <c r="B886" s="57"/>
      <c r="U886" s="2"/>
      <c r="V886" s="2"/>
      <c r="W886" s="2"/>
      <c r="X886" s="2"/>
      <c r="Y886" s="2"/>
      <c r="Z886" s="2"/>
      <c r="AA886" s="2"/>
    </row>
    <row r="887" ht="14.25" customHeight="1">
      <c r="A887" s="56"/>
      <c r="B887" s="57"/>
      <c r="U887" s="2"/>
      <c r="V887" s="2"/>
      <c r="W887" s="2"/>
      <c r="X887" s="2"/>
      <c r="Y887" s="2"/>
      <c r="Z887" s="2"/>
      <c r="AA887" s="2"/>
    </row>
    <row r="888" ht="14.25" customHeight="1">
      <c r="A888" s="56"/>
      <c r="B888" s="57"/>
      <c r="U888" s="2"/>
      <c r="V888" s="2"/>
      <c r="W888" s="2"/>
      <c r="X888" s="2"/>
      <c r="Y888" s="2"/>
      <c r="Z888" s="2"/>
      <c r="AA888" s="2"/>
    </row>
    <row r="889" ht="14.25" customHeight="1">
      <c r="A889" s="56"/>
      <c r="B889" s="57"/>
      <c r="U889" s="2"/>
      <c r="V889" s="2"/>
      <c r="W889" s="2"/>
      <c r="X889" s="2"/>
      <c r="Y889" s="2"/>
      <c r="Z889" s="2"/>
      <c r="AA889" s="2"/>
    </row>
    <row r="890" ht="14.25" customHeight="1">
      <c r="A890" s="56"/>
      <c r="B890" s="57"/>
      <c r="U890" s="2"/>
      <c r="V890" s="2"/>
      <c r="W890" s="2"/>
      <c r="X890" s="2"/>
      <c r="Y890" s="2"/>
      <c r="Z890" s="2"/>
      <c r="AA890" s="2"/>
    </row>
    <row r="891" ht="14.25" customHeight="1">
      <c r="A891" s="56"/>
      <c r="B891" s="57"/>
      <c r="U891" s="2"/>
      <c r="V891" s="2"/>
      <c r="W891" s="2"/>
      <c r="X891" s="2"/>
      <c r="Y891" s="2"/>
      <c r="Z891" s="2"/>
      <c r="AA891" s="2"/>
    </row>
    <row r="892" ht="14.25" customHeight="1">
      <c r="A892" s="56"/>
      <c r="B892" s="57"/>
      <c r="U892" s="2"/>
      <c r="V892" s="2"/>
      <c r="W892" s="2"/>
      <c r="X892" s="2"/>
      <c r="Y892" s="2"/>
      <c r="Z892" s="2"/>
      <c r="AA892" s="2"/>
    </row>
    <row r="893" ht="14.25" customHeight="1">
      <c r="A893" s="56"/>
      <c r="B893" s="57"/>
      <c r="U893" s="2"/>
      <c r="V893" s="2"/>
      <c r="W893" s="2"/>
      <c r="X893" s="2"/>
      <c r="Y893" s="2"/>
      <c r="Z893" s="2"/>
      <c r="AA893" s="2"/>
    </row>
    <row r="894" ht="14.25" customHeight="1">
      <c r="A894" s="56"/>
      <c r="B894" s="57"/>
      <c r="U894" s="2"/>
      <c r="V894" s="2"/>
      <c r="W894" s="2"/>
      <c r="X894" s="2"/>
      <c r="Y894" s="2"/>
      <c r="Z894" s="2"/>
      <c r="AA894" s="2"/>
    </row>
    <row r="895" ht="14.25" customHeight="1">
      <c r="A895" s="56"/>
      <c r="B895" s="57"/>
      <c r="U895" s="2"/>
      <c r="V895" s="2"/>
      <c r="W895" s="2"/>
      <c r="X895" s="2"/>
      <c r="Y895" s="2"/>
      <c r="Z895" s="2"/>
      <c r="AA895" s="2"/>
    </row>
    <row r="896" ht="14.25" customHeight="1">
      <c r="A896" s="56"/>
      <c r="B896" s="57"/>
      <c r="U896" s="2"/>
      <c r="V896" s="2"/>
      <c r="W896" s="2"/>
      <c r="X896" s="2"/>
      <c r="Y896" s="2"/>
      <c r="Z896" s="2"/>
      <c r="AA896" s="2"/>
    </row>
    <row r="897" ht="14.25" customHeight="1">
      <c r="A897" s="56"/>
      <c r="B897" s="57"/>
      <c r="U897" s="2"/>
      <c r="V897" s="2"/>
      <c r="W897" s="2"/>
      <c r="X897" s="2"/>
      <c r="Y897" s="2"/>
      <c r="Z897" s="2"/>
      <c r="AA897" s="2"/>
    </row>
    <row r="898" ht="14.25" customHeight="1">
      <c r="A898" s="56"/>
      <c r="B898" s="57"/>
      <c r="U898" s="2"/>
      <c r="V898" s="2"/>
      <c r="W898" s="2"/>
      <c r="X898" s="2"/>
      <c r="Y898" s="2"/>
      <c r="Z898" s="2"/>
      <c r="AA898" s="2"/>
    </row>
    <row r="899" ht="14.25" customHeight="1">
      <c r="A899" s="56"/>
      <c r="B899" s="57"/>
      <c r="U899" s="2"/>
      <c r="V899" s="2"/>
      <c r="W899" s="2"/>
      <c r="X899" s="2"/>
      <c r="Y899" s="2"/>
      <c r="Z899" s="2"/>
      <c r="AA899" s="2"/>
    </row>
    <row r="900" ht="14.25" customHeight="1">
      <c r="A900" s="56"/>
      <c r="B900" s="57"/>
      <c r="U900" s="2"/>
      <c r="V900" s="2"/>
      <c r="W900" s="2"/>
      <c r="X900" s="2"/>
      <c r="Y900" s="2"/>
      <c r="Z900" s="2"/>
      <c r="AA900" s="2"/>
    </row>
    <row r="901" ht="14.25" customHeight="1">
      <c r="A901" s="56"/>
      <c r="B901" s="57"/>
      <c r="U901" s="2"/>
      <c r="V901" s="2"/>
      <c r="W901" s="2"/>
      <c r="X901" s="2"/>
      <c r="Y901" s="2"/>
      <c r="Z901" s="2"/>
      <c r="AA901" s="2"/>
    </row>
    <row r="902" ht="14.25" customHeight="1">
      <c r="A902" s="56"/>
      <c r="B902" s="57"/>
      <c r="U902" s="2"/>
      <c r="V902" s="2"/>
      <c r="W902" s="2"/>
      <c r="X902" s="2"/>
      <c r="Y902" s="2"/>
      <c r="Z902" s="2"/>
      <c r="AA902" s="2"/>
    </row>
    <row r="903" ht="14.25" customHeight="1">
      <c r="A903" s="56"/>
      <c r="B903" s="57"/>
      <c r="U903" s="2"/>
      <c r="V903" s="2"/>
      <c r="W903" s="2"/>
      <c r="X903" s="2"/>
      <c r="Y903" s="2"/>
      <c r="Z903" s="2"/>
      <c r="AA903" s="2"/>
    </row>
    <row r="904" ht="14.25" customHeight="1">
      <c r="A904" s="56"/>
      <c r="B904" s="57"/>
      <c r="U904" s="2"/>
      <c r="V904" s="2"/>
      <c r="W904" s="2"/>
      <c r="X904" s="2"/>
      <c r="Y904" s="2"/>
      <c r="Z904" s="2"/>
      <c r="AA904" s="2"/>
    </row>
    <row r="905" ht="14.25" customHeight="1">
      <c r="A905" s="56"/>
      <c r="B905" s="57"/>
      <c r="U905" s="2"/>
      <c r="V905" s="2"/>
      <c r="W905" s="2"/>
      <c r="X905" s="2"/>
      <c r="Y905" s="2"/>
      <c r="Z905" s="2"/>
      <c r="AA905" s="2"/>
    </row>
    <row r="906" ht="14.25" customHeight="1">
      <c r="A906" s="56"/>
      <c r="B906" s="57"/>
      <c r="U906" s="2"/>
      <c r="V906" s="2"/>
      <c r="W906" s="2"/>
      <c r="X906" s="2"/>
      <c r="Y906" s="2"/>
      <c r="Z906" s="2"/>
      <c r="AA906" s="2"/>
    </row>
    <row r="907" ht="14.25" customHeight="1">
      <c r="A907" s="56"/>
      <c r="B907" s="57"/>
      <c r="U907" s="2"/>
      <c r="V907" s="2"/>
      <c r="W907" s="2"/>
      <c r="X907" s="2"/>
      <c r="Y907" s="2"/>
      <c r="Z907" s="2"/>
      <c r="AA907" s="2"/>
    </row>
    <row r="908" ht="14.25" customHeight="1">
      <c r="A908" s="56"/>
      <c r="B908" s="57"/>
      <c r="U908" s="2"/>
      <c r="V908" s="2"/>
      <c r="W908" s="2"/>
      <c r="X908" s="2"/>
      <c r="Y908" s="2"/>
      <c r="Z908" s="2"/>
      <c r="AA908" s="2"/>
    </row>
    <row r="909" ht="14.25" customHeight="1">
      <c r="A909" s="56"/>
      <c r="B909" s="57"/>
      <c r="U909" s="2"/>
      <c r="V909" s="2"/>
      <c r="W909" s="2"/>
      <c r="X909" s="2"/>
      <c r="Y909" s="2"/>
      <c r="Z909" s="2"/>
      <c r="AA909" s="2"/>
    </row>
    <row r="910" ht="14.25" customHeight="1">
      <c r="A910" s="56"/>
      <c r="B910" s="57"/>
      <c r="U910" s="2"/>
      <c r="V910" s="2"/>
      <c r="W910" s="2"/>
      <c r="X910" s="2"/>
      <c r="Y910" s="2"/>
      <c r="Z910" s="2"/>
      <c r="AA910" s="2"/>
    </row>
    <row r="911" ht="14.25" customHeight="1">
      <c r="A911" s="56"/>
      <c r="B911" s="57"/>
      <c r="U911" s="2"/>
      <c r="V911" s="2"/>
      <c r="W911" s="2"/>
      <c r="X911" s="2"/>
      <c r="Y911" s="2"/>
      <c r="Z911" s="2"/>
      <c r="AA911" s="2"/>
    </row>
    <row r="912" ht="14.25" customHeight="1">
      <c r="A912" s="56"/>
      <c r="B912" s="57"/>
      <c r="U912" s="2"/>
      <c r="V912" s="2"/>
      <c r="W912" s="2"/>
      <c r="X912" s="2"/>
      <c r="Y912" s="2"/>
      <c r="Z912" s="2"/>
      <c r="AA912" s="2"/>
    </row>
    <row r="913" ht="14.25" customHeight="1">
      <c r="A913" s="56"/>
      <c r="B913" s="57"/>
      <c r="U913" s="2"/>
      <c r="V913" s="2"/>
      <c r="W913" s="2"/>
      <c r="X913" s="2"/>
      <c r="Y913" s="2"/>
      <c r="Z913" s="2"/>
      <c r="AA913" s="2"/>
    </row>
    <row r="914" ht="14.25" customHeight="1">
      <c r="A914" s="56"/>
      <c r="B914" s="57"/>
      <c r="U914" s="2"/>
      <c r="V914" s="2"/>
      <c r="W914" s="2"/>
      <c r="X914" s="2"/>
      <c r="Y914" s="2"/>
      <c r="Z914" s="2"/>
      <c r="AA914" s="2"/>
    </row>
    <row r="915" ht="14.25" customHeight="1">
      <c r="A915" s="56"/>
      <c r="B915" s="57"/>
      <c r="U915" s="2"/>
      <c r="V915" s="2"/>
      <c r="W915" s="2"/>
      <c r="X915" s="2"/>
      <c r="Y915" s="2"/>
      <c r="Z915" s="2"/>
      <c r="AA915" s="2"/>
    </row>
    <row r="916" ht="14.25" customHeight="1">
      <c r="A916" s="56"/>
      <c r="B916" s="57"/>
      <c r="U916" s="2"/>
      <c r="V916" s="2"/>
      <c r="W916" s="2"/>
      <c r="X916" s="2"/>
      <c r="Y916" s="2"/>
      <c r="Z916" s="2"/>
      <c r="AA916" s="2"/>
    </row>
    <row r="917" ht="14.25" customHeight="1">
      <c r="A917" s="56"/>
      <c r="B917" s="57"/>
      <c r="U917" s="2"/>
      <c r="V917" s="2"/>
      <c r="W917" s="2"/>
      <c r="X917" s="2"/>
      <c r="Y917" s="2"/>
      <c r="Z917" s="2"/>
      <c r="AA917" s="2"/>
    </row>
    <row r="918" ht="14.25" customHeight="1">
      <c r="A918" s="56"/>
      <c r="B918" s="57"/>
      <c r="U918" s="2"/>
      <c r="V918" s="2"/>
      <c r="W918" s="2"/>
      <c r="X918" s="2"/>
      <c r="Y918" s="2"/>
      <c r="Z918" s="2"/>
      <c r="AA918" s="2"/>
    </row>
    <row r="919" ht="14.25" customHeight="1">
      <c r="A919" s="56"/>
      <c r="B919" s="57"/>
      <c r="U919" s="2"/>
      <c r="V919" s="2"/>
      <c r="W919" s="2"/>
      <c r="X919" s="2"/>
      <c r="Y919" s="2"/>
      <c r="Z919" s="2"/>
      <c r="AA919" s="2"/>
    </row>
    <row r="920" ht="14.25" customHeight="1">
      <c r="A920" s="56"/>
      <c r="B920" s="57"/>
      <c r="U920" s="2"/>
      <c r="V920" s="2"/>
      <c r="W920" s="2"/>
      <c r="X920" s="2"/>
      <c r="Y920" s="2"/>
      <c r="Z920" s="2"/>
      <c r="AA920" s="2"/>
    </row>
    <row r="921" ht="14.25" customHeight="1">
      <c r="A921" s="56"/>
      <c r="B921" s="57"/>
      <c r="U921" s="2"/>
      <c r="V921" s="2"/>
      <c r="W921" s="2"/>
      <c r="X921" s="2"/>
      <c r="Y921" s="2"/>
      <c r="Z921" s="2"/>
      <c r="AA921" s="2"/>
    </row>
    <row r="922" ht="14.25" customHeight="1">
      <c r="A922" s="56"/>
      <c r="B922" s="57"/>
      <c r="U922" s="2"/>
      <c r="V922" s="2"/>
      <c r="W922" s="2"/>
      <c r="X922" s="2"/>
      <c r="Y922" s="2"/>
      <c r="Z922" s="2"/>
      <c r="AA922" s="2"/>
    </row>
    <row r="923" ht="14.25" customHeight="1">
      <c r="A923" s="56"/>
      <c r="B923" s="57"/>
      <c r="U923" s="2"/>
      <c r="V923" s="2"/>
      <c r="W923" s="2"/>
      <c r="X923" s="2"/>
      <c r="Y923" s="2"/>
      <c r="Z923" s="2"/>
      <c r="AA923" s="2"/>
    </row>
    <row r="924" ht="14.25" customHeight="1">
      <c r="A924" s="56"/>
      <c r="B924" s="57"/>
      <c r="U924" s="2"/>
      <c r="V924" s="2"/>
      <c r="W924" s="2"/>
      <c r="X924" s="2"/>
      <c r="Y924" s="2"/>
      <c r="Z924" s="2"/>
      <c r="AA924" s="2"/>
    </row>
    <row r="925" ht="14.25" customHeight="1">
      <c r="A925" s="56"/>
      <c r="B925" s="57"/>
      <c r="U925" s="2"/>
      <c r="V925" s="2"/>
      <c r="W925" s="2"/>
      <c r="X925" s="2"/>
      <c r="Y925" s="2"/>
      <c r="Z925" s="2"/>
      <c r="AA925" s="2"/>
    </row>
    <row r="926" ht="14.25" customHeight="1">
      <c r="A926" s="56"/>
      <c r="B926" s="57"/>
      <c r="U926" s="2"/>
      <c r="V926" s="2"/>
      <c r="W926" s="2"/>
      <c r="X926" s="2"/>
      <c r="Y926" s="2"/>
      <c r="Z926" s="2"/>
      <c r="AA926" s="2"/>
    </row>
    <row r="927" ht="14.25" customHeight="1">
      <c r="A927" s="56"/>
      <c r="B927" s="57"/>
      <c r="U927" s="2"/>
      <c r="V927" s="2"/>
      <c r="W927" s="2"/>
      <c r="X927" s="2"/>
      <c r="Y927" s="2"/>
      <c r="Z927" s="2"/>
      <c r="AA927" s="2"/>
    </row>
    <row r="928" ht="14.25" customHeight="1">
      <c r="A928" s="56"/>
      <c r="B928" s="57"/>
      <c r="U928" s="2"/>
      <c r="V928" s="2"/>
      <c r="W928" s="2"/>
      <c r="X928" s="2"/>
      <c r="Y928" s="2"/>
      <c r="Z928" s="2"/>
      <c r="AA928" s="2"/>
    </row>
    <row r="929" ht="14.25" customHeight="1">
      <c r="A929" s="56"/>
      <c r="B929" s="57"/>
      <c r="U929" s="2"/>
      <c r="V929" s="2"/>
      <c r="W929" s="2"/>
      <c r="X929" s="2"/>
      <c r="Y929" s="2"/>
      <c r="Z929" s="2"/>
      <c r="AA929" s="2"/>
    </row>
    <row r="930" ht="14.25" customHeight="1">
      <c r="A930" s="56"/>
      <c r="B930" s="57"/>
      <c r="U930" s="2"/>
      <c r="V930" s="2"/>
      <c r="W930" s="2"/>
      <c r="X930" s="2"/>
      <c r="Y930" s="2"/>
      <c r="Z930" s="2"/>
      <c r="AA930" s="2"/>
    </row>
    <row r="931" ht="14.25" customHeight="1">
      <c r="A931" s="56"/>
      <c r="B931" s="57"/>
      <c r="U931" s="2"/>
      <c r="V931" s="2"/>
      <c r="W931" s="2"/>
      <c r="X931" s="2"/>
      <c r="Y931" s="2"/>
      <c r="Z931" s="2"/>
      <c r="AA931" s="2"/>
    </row>
    <row r="932" ht="14.25" customHeight="1">
      <c r="A932" s="56"/>
      <c r="B932" s="57"/>
      <c r="U932" s="2"/>
      <c r="V932" s="2"/>
      <c r="W932" s="2"/>
      <c r="X932" s="2"/>
      <c r="Y932" s="2"/>
      <c r="Z932" s="2"/>
      <c r="AA932" s="2"/>
    </row>
    <row r="933" ht="14.25" customHeight="1">
      <c r="A933" s="56"/>
      <c r="B933" s="57"/>
      <c r="U933" s="2"/>
      <c r="V933" s="2"/>
      <c r="W933" s="2"/>
      <c r="X933" s="2"/>
      <c r="Y933" s="2"/>
      <c r="Z933" s="2"/>
      <c r="AA933" s="2"/>
    </row>
    <row r="934" ht="14.25" customHeight="1">
      <c r="A934" s="56"/>
      <c r="B934" s="57"/>
      <c r="U934" s="2"/>
      <c r="V934" s="2"/>
      <c r="W934" s="2"/>
      <c r="X934" s="2"/>
      <c r="Y934" s="2"/>
      <c r="Z934" s="2"/>
      <c r="AA934" s="2"/>
    </row>
    <row r="935" ht="14.25" customHeight="1">
      <c r="A935" s="56"/>
      <c r="B935" s="57"/>
      <c r="U935" s="2"/>
      <c r="V935" s="2"/>
      <c r="W935" s="2"/>
      <c r="X935" s="2"/>
      <c r="Y935" s="2"/>
      <c r="Z935" s="2"/>
      <c r="AA935" s="2"/>
    </row>
    <row r="936" ht="14.25" customHeight="1">
      <c r="A936" s="56"/>
      <c r="B936" s="57"/>
      <c r="U936" s="2"/>
      <c r="V936" s="2"/>
      <c r="W936" s="2"/>
      <c r="X936" s="2"/>
      <c r="Y936" s="2"/>
      <c r="Z936" s="2"/>
      <c r="AA936" s="2"/>
    </row>
    <row r="937" ht="14.25" customHeight="1">
      <c r="A937" s="56"/>
      <c r="B937" s="57"/>
      <c r="U937" s="2"/>
      <c r="V937" s="2"/>
      <c r="W937" s="2"/>
      <c r="X937" s="2"/>
      <c r="Y937" s="2"/>
      <c r="Z937" s="2"/>
      <c r="AA937" s="2"/>
    </row>
    <row r="938" ht="14.25" customHeight="1">
      <c r="A938" s="56"/>
      <c r="B938" s="57"/>
      <c r="U938" s="2"/>
      <c r="V938" s="2"/>
      <c r="W938" s="2"/>
      <c r="X938" s="2"/>
      <c r="Y938" s="2"/>
      <c r="Z938" s="2"/>
      <c r="AA938" s="2"/>
    </row>
    <row r="939" ht="14.25" customHeight="1">
      <c r="A939" s="56"/>
      <c r="B939" s="57"/>
      <c r="U939" s="2"/>
      <c r="V939" s="2"/>
      <c r="W939" s="2"/>
      <c r="X939" s="2"/>
      <c r="Y939" s="2"/>
      <c r="Z939" s="2"/>
      <c r="AA939" s="2"/>
    </row>
    <row r="940" ht="14.25" customHeight="1">
      <c r="A940" s="56"/>
      <c r="B940" s="57"/>
      <c r="U940" s="2"/>
      <c r="V940" s="2"/>
      <c r="W940" s="2"/>
      <c r="X940" s="2"/>
      <c r="Y940" s="2"/>
      <c r="Z940" s="2"/>
      <c r="AA940" s="2"/>
    </row>
    <row r="941" ht="14.25" customHeight="1">
      <c r="A941" s="56"/>
      <c r="B941" s="57"/>
      <c r="U941" s="2"/>
      <c r="V941" s="2"/>
      <c r="W941" s="2"/>
      <c r="X941" s="2"/>
      <c r="Y941" s="2"/>
      <c r="Z941" s="2"/>
      <c r="AA941" s="2"/>
    </row>
    <row r="942" ht="14.25" customHeight="1">
      <c r="A942" s="56"/>
      <c r="B942" s="57"/>
      <c r="U942" s="2"/>
      <c r="V942" s="2"/>
      <c r="W942" s="2"/>
      <c r="X942" s="2"/>
      <c r="Y942" s="2"/>
      <c r="Z942" s="2"/>
      <c r="AA942" s="2"/>
    </row>
    <row r="943" ht="14.25" customHeight="1">
      <c r="A943" s="56"/>
      <c r="B943" s="57"/>
      <c r="U943" s="2"/>
      <c r="V943" s="2"/>
      <c r="W943" s="2"/>
      <c r="X943" s="2"/>
      <c r="Y943" s="2"/>
      <c r="Z943" s="2"/>
      <c r="AA943" s="2"/>
    </row>
    <row r="944" ht="14.25" customHeight="1">
      <c r="A944" s="56"/>
      <c r="B944" s="57"/>
      <c r="U944" s="2"/>
      <c r="V944" s="2"/>
      <c r="W944" s="2"/>
      <c r="X944" s="2"/>
      <c r="Y944" s="2"/>
      <c r="Z944" s="2"/>
      <c r="AA944" s="2"/>
    </row>
    <row r="945" ht="14.25" customHeight="1">
      <c r="A945" s="56"/>
      <c r="B945" s="57"/>
      <c r="U945" s="2"/>
      <c r="V945" s="2"/>
      <c r="W945" s="2"/>
      <c r="X945" s="2"/>
      <c r="Y945" s="2"/>
      <c r="Z945" s="2"/>
      <c r="AA945" s="2"/>
    </row>
    <row r="946" ht="14.25" customHeight="1">
      <c r="A946" s="56"/>
      <c r="B946" s="57"/>
      <c r="U946" s="2"/>
      <c r="V946" s="2"/>
      <c r="W946" s="2"/>
      <c r="X946" s="2"/>
      <c r="Y946" s="2"/>
      <c r="Z946" s="2"/>
      <c r="AA946" s="2"/>
    </row>
    <row r="947" ht="14.25" customHeight="1">
      <c r="A947" s="56"/>
      <c r="B947" s="57"/>
      <c r="U947" s="2"/>
      <c r="V947" s="2"/>
      <c r="W947" s="2"/>
      <c r="X947" s="2"/>
      <c r="Y947" s="2"/>
      <c r="Z947" s="2"/>
      <c r="AA947" s="2"/>
    </row>
    <row r="948" ht="14.25" customHeight="1">
      <c r="A948" s="56"/>
      <c r="B948" s="57"/>
      <c r="U948" s="2"/>
      <c r="V948" s="2"/>
      <c r="W948" s="2"/>
      <c r="X948" s="2"/>
      <c r="Y948" s="2"/>
      <c r="Z948" s="2"/>
      <c r="AA948" s="2"/>
    </row>
    <row r="949" ht="14.25" customHeight="1">
      <c r="A949" s="56"/>
      <c r="B949" s="57"/>
      <c r="U949" s="2"/>
      <c r="V949" s="2"/>
      <c r="W949" s="2"/>
      <c r="X949" s="2"/>
      <c r="Y949" s="2"/>
      <c r="Z949" s="2"/>
      <c r="AA949" s="2"/>
    </row>
    <row r="950" ht="14.25" customHeight="1">
      <c r="A950" s="56"/>
      <c r="B950" s="57"/>
      <c r="U950" s="2"/>
      <c r="V950" s="2"/>
      <c r="W950" s="2"/>
      <c r="X950" s="2"/>
      <c r="Y950" s="2"/>
      <c r="Z950" s="2"/>
      <c r="AA950" s="2"/>
    </row>
    <row r="951" ht="14.25" customHeight="1">
      <c r="A951" s="56"/>
      <c r="B951" s="57"/>
      <c r="U951" s="2"/>
      <c r="V951" s="2"/>
      <c r="W951" s="2"/>
      <c r="X951" s="2"/>
      <c r="Y951" s="2"/>
      <c r="Z951" s="2"/>
      <c r="AA951" s="2"/>
    </row>
    <row r="952" ht="14.25" customHeight="1">
      <c r="A952" s="56"/>
      <c r="B952" s="57"/>
      <c r="U952" s="2"/>
      <c r="V952" s="2"/>
      <c r="W952" s="2"/>
      <c r="X952" s="2"/>
      <c r="Y952" s="2"/>
      <c r="Z952" s="2"/>
      <c r="AA952" s="2"/>
    </row>
    <row r="953" ht="14.25" customHeight="1">
      <c r="A953" s="56"/>
      <c r="B953" s="57"/>
      <c r="U953" s="2"/>
      <c r="V953" s="2"/>
      <c r="W953" s="2"/>
      <c r="X953" s="2"/>
      <c r="Y953" s="2"/>
      <c r="Z953" s="2"/>
      <c r="AA953" s="2"/>
    </row>
    <row r="954" ht="14.25" customHeight="1">
      <c r="A954" s="56"/>
      <c r="B954" s="57"/>
      <c r="U954" s="2"/>
      <c r="V954" s="2"/>
      <c r="W954" s="2"/>
      <c r="X954" s="2"/>
      <c r="Y954" s="2"/>
      <c r="Z954" s="2"/>
      <c r="AA954" s="2"/>
    </row>
    <row r="955" ht="14.25" customHeight="1">
      <c r="A955" s="56"/>
      <c r="B955" s="57"/>
      <c r="U955" s="2"/>
      <c r="V955" s="2"/>
      <c r="W955" s="2"/>
      <c r="X955" s="2"/>
      <c r="Y955" s="2"/>
      <c r="Z955" s="2"/>
      <c r="AA955" s="2"/>
    </row>
    <row r="956" ht="14.25" customHeight="1">
      <c r="A956" s="56"/>
      <c r="B956" s="57"/>
      <c r="U956" s="2"/>
      <c r="V956" s="2"/>
      <c r="W956" s="2"/>
      <c r="X956" s="2"/>
      <c r="Y956" s="2"/>
      <c r="Z956" s="2"/>
      <c r="AA956" s="2"/>
    </row>
    <row r="957" ht="14.25" customHeight="1">
      <c r="A957" s="56"/>
      <c r="B957" s="57"/>
      <c r="U957" s="2"/>
      <c r="V957" s="2"/>
      <c r="W957" s="2"/>
      <c r="X957" s="2"/>
      <c r="Y957" s="2"/>
      <c r="Z957" s="2"/>
      <c r="AA957" s="2"/>
    </row>
    <row r="958" ht="14.25" customHeight="1">
      <c r="A958" s="56"/>
      <c r="B958" s="57"/>
      <c r="U958" s="2"/>
      <c r="V958" s="2"/>
      <c r="W958" s="2"/>
      <c r="X958" s="2"/>
      <c r="Y958" s="2"/>
      <c r="Z958" s="2"/>
      <c r="AA958" s="2"/>
    </row>
    <row r="959" ht="14.25" customHeight="1">
      <c r="A959" s="56"/>
      <c r="B959" s="57"/>
      <c r="U959" s="2"/>
      <c r="V959" s="2"/>
      <c r="W959" s="2"/>
      <c r="X959" s="2"/>
      <c r="Y959" s="2"/>
      <c r="Z959" s="2"/>
      <c r="AA959" s="2"/>
    </row>
    <row r="960" ht="14.25" customHeight="1">
      <c r="A960" s="56"/>
      <c r="B960" s="57"/>
      <c r="U960" s="2"/>
      <c r="V960" s="2"/>
      <c r="W960" s="2"/>
      <c r="X960" s="2"/>
      <c r="Y960" s="2"/>
      <c r="Z960" s="2"/>
      <c r="AA960" s="2"/>
    </row>
    <row r="961" ht="14.25" customHeight="1">
      <c r="A961" s="56"/>
      <c r="B961" s="57"/>
      <c r="U961" s="2"/>
      <c r="V961" s="2"/>
      <c r="W961" s="2"/>
      <c r="X961" s="2"/>
      <c r="Y961" s="2"/>
      <c r="Z961" s="2"/>
      <c r="AA961" s="2"/>
    </row>
    <row r="962" ht="14.25" customHeight="1">
      <c r="A962" s="56"/>
      <c r="B962" s="57"/>
      <c r="U962" s="2"/>
      <c r="V962" s="2"/>
      <c r="W962" s="2"/>
      <c r="X962" s="2"/>
      <c r="Y962" s="2"/>
      <c r="Z962" s="2"/>
      <c r="AA962" s="2"/>
    </row>
    <row r="963" ht="14.25" customHeight="1">
      <c r="A963" s="56"/>
      <c r="B963" s="57"/>
      <c r="U963" s="2"/>
      <c r="V963" s="2"/>
      <c r="W963" s="2"/>
      <c r="X963" s="2"/>
      <c r="Y963" s="2"/>
      <c r="Z963" s="2"/>
      <c r="AA963" s="2"/>
    </row>
    <row r="964" ht="14.25" customHeight="1">
      <c r="A964" s="56"/>
      <c r="B964" s="57"/>
      <c r="U964" s="2"/>
      <c r="V964" s="2"/>
      <c r="W964" s="2"/>
      <c r="X964" s="2"/>
      <c r="Y964" s="2"/>
      <c r="Z964" s="2"/>
      <c r="AA964" s="2"/>
    </row>
    <row r="965" ht="14.25" customHeight="1">
      <c r="A965" s="56"/>
      <c r="B965" s="57"/>
      <c r="U965" s="2"/>
      <c r="V965" s="2"/>
      <c r="W965" s="2"/>
      <c r="X965" s="2"/>
      <c r="Y965" s="2"/>
      <c r="Z965" s="2"/>
      <c r="AA965" s="2"/>
    </row>
    <row r="966" ht="14.25" customHeight="1">
      <c r="A966" s="56"/>
      <c r="B966" s="57"/>
      <c r="U966" s="2"/>
      <c r="V966" s="2"/>
      <c r="W966" s="2"/>
      <c r="X966" s="2"/>
      <c r="Y966" s="2"/>
      <c r="Z966" s="2"/>
      <c r="AA966" s="2"/>
    </row>
    <row r="967" ht="14.25" customHeight="1">
      <c r="A967" s="56"/>
      <c r="B967" s="57"/>
      <c r="U967" s="2"/>
      <c r="V967" s="2"/>
      <c r="W967" s="2"/>
      <c r="X967" s="2"/>
      <c r="Y967" s="2"/>
      <c r="Z967" s="2"/>
      <c r="AA967" s="2"/>
    </row>
    <row r="968" ht="14.25" customHeight="1">
      <c r="A968" s="56"/>
      <c r="B968" s="57"/>
      <c r="U968" s="2"/>
      <c r="V968" s="2"/>
      <c r="W968" s="2"/>
      <c r="X968" s="2"/>
      <c r="Y968" s="2"/>
      <c r="Z968" s="2"/>
      <c r="AA968" s="2"/>
    </row>
    <row r="969" ht="14.25" customHeight="1">
      <c r="A969" s="56"/>
      <c r="B969" s="57"/>
      <c r="U969" s="2"/>
      <c r="V969" s="2"/>
      <c r="W969" s="2"/>
      <c r="X969" s="2"/>
      <c r="Y969" s="2"/>
      <c r="Z969" s="2"/>
      <c r="AA969" s="2"/>
    </row>
    <row r="970" ht="14.25" customHeight="1">
      <c r="A970" s="56"/>
      <c r="B970" s="57"/>
      <c r="U970" s="2"/>
      <c r="V970" s="2"/>
      <c r="W970" s="2"/>
      <c r="X970" s="2"/>
      <c r="Y970" s="2"/>
      <c r="Z970" s="2"/>
      <c r="AA970" s="2"/>
    </row>
    <row r="971" ht="14.25" customHeight="1">
      <c r="A971" s="56"/>
      <c r="B971" s="57"/>
      <c r="U971" s="2"/>
      <c r="V971" s="2"/>
      <c r="W971" s="2"/>
      <c r="X971" s="2"/>
      <c r="Y971" s="2"/>
      <c r="Z971" s="2"/>
      <c r="AA971" s="2"/>
    </row>
    <row r="972" ht="14.25" customHeight="1">
      <c r="A972" s="56"/>
      <c r="B972" s="57"/>
      <c r="U972" s="2"/>
      <c r="V972" s="2"/>
      <c r="W972" s="2"/>
      <c r="X972" s="2"/>
      <c r="Y972" s="2"/>
      <c r="Z972" s="2"/>
      <c r="AA972" s="2"/>
    </row>
    <row r="973" ht="14.25" customHeight="1">
      <c r="A973" s="56"/>
      <c r="B973" s="57"/>
      <c r="U973" s="2"/>
      <c r="V973" s="2"/>
      <c r="W973" s="2"/>
      <c r="X973" s="2"/>
      <c r="Y973" s="2"/>
      <c r="Z973" s="2"/>
      <c r="AA973" s="2"/>
    </row>
    <row r="974" ht="14.25" customHeight="1">
      <c r="A974" s="56"/>
      <c r="B974" s="57"/>
      <c r="U974" s="2"/>
      <c r="V974" s="2"/>
      <c r="W974" s="2"/>
      <c r="X974" s="2"/>
      <c r="Y974" s="2"/>
      <c r="Z974" s="2"/>
      <c r="AA974" s="2"/>
    </row>
    <row r="975" ht="14.25" customHeight="1">
      <c r="A975" s="56"/>
      <c r="B975" s="57"/>
      <c r="U975" s="2"/>
      <c r="V975" s="2"/>
      <c r="W975" s="2"/>
      <c r="X975" s="2"/>
      <c r="Y975" s="2"/>
      <c r="Z975" s="2"/>
      <c r="AA975" s="2"/>
    </row>
    <row r="976" ht="14.25" customHeight="1">
      <c r="A976" s="56"/>
      <c r="B976" s="57"/>
      <c r="U976" s="2"/>
      <c r="V976" s="2"/>
      <c r="W976" s="2"/>
      <c r="X976" s="2"/>
      <c r="Y976" s="2"/>
      <c r="Z976" s="2"/>
      <c r="AA976" s="2"/>
    </row>
    <row r="977" ht="14.25" customHeight="1">
      <c r="A977" s="56"/>
      <c r="B977" s="57"/>
      <c r="U977" s="2"/>
      <c r="V977" s="2"/>
      <c r="W977" s="2"/>
      <c r="X977" s="2"/>
      <c r="Y977" s="2"/>
      <c r="Z977" s="2"/>
      <c r="AA977" s="2"/>
    </row>
    <row r="978" ht="14.25" customHeight="1">
      <c r="A978" s="56"/>
      <c r="B978" s="57"/>
      <c r="U978" s="2"/>
      <c r="V978" s="2"/>
      <c r="W978" s="2"/>
      <c r="X978" s="2"/>
      <c r="Y978" s="2"/>
      <c r="Z978" s="2"/>
      <c r="AA978" s="2"/>
    </row>
    <row r="979" ht="14.25" customHeight="1">
      <c r="A979" s="56"/>
      <c r="B979" s="57"/>
      <c r="U979" s="2"/>
      <c r="V979" s="2"/>
      <c r="W979" s="2"/>
      <c r="X979" s="2"/>
      <c r="Y979" s="2"/>
      <c r="Z979" s="2"/>
      <c r="AA979" s="2"/>
    </row>
    <row r="980" ht="14.25" customHeight="1">
      <c r="A980" s="56"/>
      <c r="B980" s="57"/>
      <c r="U980" s="2"/>
      <c r="V980" s="2"/>
      <c r="W980" s="2"/>
      <c r="X980" s="2"/>
      <c r="Y980" s="2"/>
      <c r="Z980" s="2"/>
      <c r="AA980" s="2"/>
    </row>
    <row r="981" ht="14.25" customHeight="1">
      <c r="A981" s="56"/>
      <c r="B981" s="57"/>
      <c r="U981" s="2"/>
      <c r="V981" s="2"/>
      <c r="W981" s="2"/>
      <c r="X981" s="2"/>
      <c r="Y981" s="2"/>
      <c r="Z981" s="2"/>
      <c r="AA981" s="2"/>
    </row>
    <row r="982" ht="14.25" customHeight="1">
      <c r="A982" s="56"/>
      <c r="B982" s="57"/>
      <c r="U982" s="2"/>
      <c r="V982" s="2"/>
      <c r="W982" s="2"/>
      <c r="X982" s="2"/>
      <c r="Y982" s="2"/>
      <c r="Z982" s="2"/>
      <c r="AA982" s="2"/>
    </row>
    <row r="983" ht="14.25" customHeight="1">
      <c r="A983" s="56"/>
      <c r="B983" s="57"/>
      <c r="U983" s="2"/>
      <c r="V983" s="2"/>
      <c r="W983" s="2"/>
      <c r="X983" s="2"/>
      <c r="Y983" s="2"/>
      <c r="Z983" s="2"/>
      <c r="AA983" s="2"/>
    </row>
    <row r="984" ht="14.25" customHeight="1">
      <c r="A984" s="56"/>
      <c r="B984" s="57"/>
      <c r="U984" s="2"/>
      <c r="V984" s="2"/>
      <c r="W984" s="2"/>
      <c r="X984" s="2"/>
      <c r="Y984" s="2"/>
      <c r="Z984" s="2"/>
      <c r="AA984" s="2"/>
    </row>
    <row r="985" ht="14.25" customHeight="1">
      <c r="A985" s="56"/>
      <c r="B985" s="57"/>
      <c r="U985" s="2"/>
      <c r="V985" s="2"/>
      <c r="W985" s="2"/>
      <c r="X985" s="2"/>
      <c r="Y985" s="2"/>
      <c r="Z985" s="2"/>
      <c r="AA985" s="2"/>
    </row>
    <row r="986" ht="14.25" customHeight="1">
      <c r="A986" s="56"/>
      <c r="B986" s="57"/>
      <c r="U986" s="2"/>
      <c r="V986" s="2"/>
      <c r="W986" s="2"/>
      <c r="X986" s="2"/>
      <c r="Y986" s="2"/>
      <c r="Z986" s="2"/>
      <c r="AA986" s="2"/>
    </row>
    <row r="987" ht="14.25" customHeight="1">
      <c r="A987" s="56"/>
      <c r="B987" s="57"/>
      <c r="U987" s="2"/>
      <c r="V987" s="2"/>
      <c r="W987" s="2"/>
      <c r="X987" s="2"/>
      <c r="Y987" s="2"/>
      <c r="Z987" s="2"/>
      <c r="AA987" s="2"/>
    </row>
    <row r="988" ht="14.25" customHeight="1">
      <c r="A988" s="56"/>
      <c r="B988" s="57"/>
      <c r="U988" s="2"/>
      <c r="V988" s="2"/>
      <c r="W988" s="2"/>
      <c r="X988" s="2"/>
      <c r="Y988" s="2"/>
      <c r="Z988" s="2"/>
      <c r="AA988" s="2"/>
    </row>
    <row r="989" ht="14.25" customHeight="1">
      <c r="A989" s="56"/>
      <c r="B989" s="57"/>
      <c r="U989" s="2"/>
      <c r="V989" s="2"/>
      <c r="W989" s="2"/>
      <c r="X989" s="2"/>
      <c r="Y989" s="2"/>
      <c r="Z989" s="2"/>
      <c r="AA989" s="2"/>
    </row>
    <row r="990" ht="14.25" customHeight="1">
      <c r="A990" s="56"/>
      <c r="B990" s="57"/>
      <c r="U990" s="2"/>
      <c r="V990" s="2"/>
      <c r="W990" s="2"/>
      <c r="X990" s="2"/>
      <c r="Y990" s="2"/>
      <c r="Z990" s="2"/>
      <c r="AA990" s="2"/>
    </row>
    <row r="991" ht="14.25" customHeight="1">
      <c r="A991" s="56"/>
      <c r="B991" s="57"/>
      <c r="U991" s="2"/>
      <c r="V991" s="2"/>
      <c r="W991" s="2"/>
      <c r="X991" s="2"/>
      <c r="Y991" s="2"/>
      <c r="Z991" s="2"/>
      <c r="AA991" s="2"/>
    </row>
    <row r="992" ht="14.25" customHeight="1">
      <c r="A992" s="56"/>
      <c r="B992" s="57"/>
      <c r="U992" s="2"/>
      <c r="V992" s="2"/>
      <c r="W992" s="2"/>
      <c r="X992" s="2"/>
      <c r="Y992" s="2"/>
      <c r="Z992" s="2"/>
      <c r="AA992" s="2"/>
    </row>
    <row r="993" ht="14.25" customHeight="1">
      <c r="A993" s="56"/>
      <c r="B993" s="57"/>
      <c r="U993" s="2"/>
      <c r="V993" s="2"/>
      <c r="W993" s="2"/>
      <c r="X993" s="2"/>
      <c r="Y993" s="2"/>
      <c r="Z993" s="2"/>
      <c r="AA993" s="2"/>
    </row>
    <row r="994" ht="14.25" customHeight="1">
      <c r="A994" s="56"/>
      <c r="B994" s="57"/>
      <c r="U994" s="2"/>
      <c r="V994" s="2"/>
      <c r="W994" s="2"/>
      <c r="X994" s="2"/>
      <c r="Y994" s="2"/>
      <c r="Z994" s="2"/>
      <c r="AA994" s="2"/>
    </row>
    <row r="995" ht="14.25" customHeight="1">
      <c r="A995" s="56"/>
      <c r="B995" s="57"/>
      <c r="U995" s="2"/>
      <c r="V995" s="2"/>
      <c r="W995" s="2"/>
      <c r="X995" s="2"/>
      <c r="Y995" s="2"/>
      <c r="Z995" s="2"/>
      <c r="AA995" s="2"/>
    </row>
    <row r="996" ht="14.25" customHeight="1">
      <c r="A996" s="56"/>
      <c r="B996" s="57"/>
      <c r="U996" s="2"/>
      <c r="V996" s="2"/>
      <c r="W996" s="2"/>
      <c r="X996" s="2"/>
      <c r="Y996" s="2"/>
      <c r="Z996" s="2"/>
      <c r="AA996" s="2"/>
    </row>
    <row r="997" ht="14.25" customHeight="1">
      <c r="A997" s="56"/>
      <c r="B997" s="57"/>
      <c r="U997" s="2"/>
      <c r="V997" s="2"/>
      <c r="W997" s="2"/>
      <c r="X997" s="2"/>
      <c r="Y997" s="2"/>
      <c r="Z997" s="2"/>
      <c r="AA997" s="2"/>
    </row>
    <row r="998" ht="14.25" customHeight="1">
      <c r="A998" s="56"/>
      <c r="B998" s="57"/>
      <c r="U998" s="2"/>
      <c r="V998" s="2"/>
      <c r="W998" s="2"/>
      <c r="X998" s="2"/>
      <c r="Y998" s="2"/>
      <c r="Z998" s="2"/>
      <c r="AA998" s="2"/>
    </row>
    <row r="999" ht="14.25" customHeight="1">
      <c r="A999" s="56"/>
      <c r="B999" s="57"/>
      <c r="U999" s="2"/>
      <c r="V999" s="2"/>
      <c r="W999" s="2"/>
      <c r="X999" s="2"/>
      <c r="Y999" s="2"/>
      <c r="Z999" s="2"/>
      <c r="AA999" s="2"/>
    </row>
    <row r="1000">
      <c r="A1000" s="56"/>
      <c r="B1000" s="57"/>
      <c r="U1000" s="2"/>
      <c r="V1000" s="2"/>
      <c r="W1000" s="2"/>
      <c r="X1000" s="2"/>
      <c r="Y1000" s="2"/>
      <c r="Z1000" s="2"/>
      <c r="AA1000" s="2"/>
    </row>
    <row r="1001">
      <c r="A1001" s="56"/>
      <c r="B1001" s="57"/>
      <c r="U1001" s="2"/>
      <c r="V1001" s="2"/>
      <c r="W1001" s="2"/>
      <c r="X1001" s="2"/>
      <c r="Y1001" s="2"/>
      <c r="Z1001" s="2"/>
      <c r="AA1001" s="2"/>
    </row>
    <row r="1002">
      <c r="A1002" s="56"/>
      <c r="B1002" s="57"/>
      <c r="U1002" s="2"/>
      <c r="V1002" s="2"/>
      <c r="W1002" s="2"/>
      <c r="X1002" s="2"/>
      <c r="Y1002" s="2"/>
      <c r="Z1002" s="2"/>
      <c r="AA1002" s="2"/>
    </row>
  </sheetData>
  <mergeCells count="4">
    <mergeCell ref="A1:AB1"/>
    <mergeCell ref="B2:AB2"/>
    <mergeCell ref="AC2:AM2"/>
    <mergeCell ref="AN2:BA3"/>
  </mergeCells>
  <dataValidations>
    <dataValidation type="list" allowBlank="1" showErrorMessage="1" sqref="B4:AM28 B29:L29 N29:AM29 B30:AM36">
      <formula1>$C$40:$C$58</formula1>
    </dataValidation>
    <dataValidation type="list" allowBlank="1" showErrorMessage="1" sqref="G40">
      <formula1>"ВиС,Вариант 2"</formula1>
    </dataValidation>
  </dataValidations>
  <printOptions/>
  <pageMargins bottom="0.7480314960629921" footer="0.0" header="0.0" left="0.7086614173228347" right="0.7086614173228347" top="0.7480314960629921"/>
  <pageSetup orientation="landscape"/>
  <rowBreaks count="1" manualBreakCount="1">
    <brk id="41" man="1"/>
  </rowBreaks>
  <colBreaks count="1" manualBreakCount="1">
    <brk id="53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25.71"/>
    <col customWidth="1" min="2" max="47" width="8.71"/>
    <col customWidth="1" min="48" max="62" width="5.71"/>
  </cols>
  <sheetData>
    <row r="1" ht="69.75" customHeight="1">
      <c r="A1" s="1" t="s">
        <v>61</v>
      </c>
      <c r="W1" s="2"/>
      <c r="AU1" s="2"/>
      <c r="AV1" s="3" t="s">
        <v>1</v>
      </c>
      <c r="AW1" s="3" t="s">
        <v>2</v>
      </c>
      <c r="AX1" s="3" t="s">
        <v>3</v>
      </c>
      <c r="AY1" s="3" t="s">
        <v>4</v>
      </c>
      <c r="AZ1" s="3" t="s">
        <v>5</v>
      </c>
      <c r="BA1" s="3" t="s">
        <v>6</v>
      </c>
      <c r="BB1" s="3" t="s">
        <v>7</v>
      </c>
      <c r="BC1" s="3" t="s">
        <v>8</v>
      </c>
      <c r="BD1" s="3" t="s">
        <v>9</v>
      </c>
      <c r="BE1" s="3" t="s">
        <v>62</v>
      </c>
      <c r="BF1" s="3" t="s">
        <v>10</v>
      </c>
      <c r="BG1" s="3" t="s">
        <v>59</v>
      </c>
      <c r="BH1" s="3" t="s">
        <v>11</v>
      </c>
      <c r="BI1" s="3" t="s">
        <v>60</v>
      </c>
      <c r="BJ1" s="3" t="s">
        <v>14</v>
      </c>
    </row>
    <row r="2" ht="14.25" customHeight="1">
      <c r="A2" s="60"/>
      <c r="B2" s="61" t="s">
        <v>63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62"/>
      <c r="W2" s="63" t="s">
        <v>64</v>
      </c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64" t="s">
        <v>18</v>
      </c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</row>
    <row r="3" ht="24.0" customHeight="1">
      <c r="A3" s="65"/>
      <c r="B3" s="16">
        <v>7.0</v>
      </c>
      <c r="C3" s="16">
        <v>8.0</v>
      </c>
      <c r="D3" s="16">
        <v>9.0</v>
      </c>
      <c r="E3" s="16">
        <v>10.0</v>
      </c>
      <c r="F3" s="16">
        <v>11.0</v>
      </c>
      <c r="G3" s="16">
        <v>12.0</v>
      </c>
      <c r="H3" s="16">
        <v>14.0</v>
      </c>
      <c r="I3" s="16">
        <v>15.0</v>
      </c>
      <c r="J3" s="16">
        <v>16.0</v>
      </c>
      <c r="K3" s="16">
        <v>17.0</v>
      </c>
      <c r="L3" s="16">
        <v>18.0</v>
      </c>
      <c r="M3" s="16">
        <v>19.0</v>
      </c>
      <c r="N3" s="16">
        <v>21.0</v>
      </c>
      <c r="O3" s="16">
        <v>22.0</v>
      </c>
      <c r="P3" s="16">
        <v>23.0</v>
      </c>
      <c r="Q3" s="16">
        <v>24.0</v>
      </c>
      <c r="R3" s="16">
        <v>25.0</v>
      </c>
      <c r="S3" s="16">
        <v>26.0</v>
      </c>
      <c r="T3" s="16">
        <v>28.0</v>
      </c>
      <c r="U3" s="16">
        <v>29.0</v>
      </c>
      <c r="V3" s="16">
        <v>30.0</v>
      </c>
      <c r="W3" s="66">
        <v>1.0</v>
      </c>
      <c r="X3" s="15">
        <v>2.0</v>
      </c>
      <c r="Y3" s="15">
        <v>3.0</v>
      </c>
      <c r="Z3" s="15">
        <v>5.0</v>
      </c>
      <c r="AA3" s="16">
        <v>6.0</v>
      </c>
      <c r="AB3" s="16">
        <v>7.0</v>
      </c>
      <c r="AC3" s="16">
        <v>8.0</v>
      </c>
      <c r="AD3" s="16">
        <v>9.0</v>
      </c>
      <c r="AE3" s="16">
        <v>10.0</v>
      </c>
      <c r="AF3" s="16">
        <v>12.0</v>
      </c>
      <c r="AG3" s="16">
        <v>13.0</v>
      </c>
      <c r="AH3" s="16">
        <v>14.0</v>
      </c>
      <c r="AI3" s="16">
        <v>15.0</v>
      </c>
      <c r="AJ3" s="16">
        <v>16.0</v>
      </c>
      <c r="AK3" s="16">
        <v>17.0</v>
      </c>
      <c r="AL3" s="16">
        <v>19.0</v>
      </c>
      <c r="AM3" s="16">
        <v>20.0</v>
      </c>
      <c r="AN3" s="16">
        <v>21.0</v>
      </c>
      <c r="AO3" s="16">
        <v>22.0</v>
      </c>
      <c r="AP3" s="16">
        <v>23.0</v>
      </c>
      <c r="AQ3" s="16">
        <v>24.0</v>
      </c>
      <c r="AR3" s="16">
        <v>26.0</v>
      </c>
      <c r="AS3" s="16">
        <v>27.0</v>
      </c>
      <c r="AT3" s="16">
        <v>28.0</v>
      </c>
      <c r="AU3" s="67">
        <v>29.0</v>
      </c>
      <c r="AV3" s="68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70"/>
    </row>
    <row r="4" ht="30.0" customHeight="1">
      <c r="A4" s="20" t="s">
        <v>65</v>
      </c>
      <c r="B4" s="23"/>
      <c r="C4" s="23"/>
      <c r="D4" s="23"/>
      <c r="E4" s="23" t="s">
        <v>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 t="s">
        <v>20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 t="s">
        <v>1</v>
      </c>
      <c r="AH4" s="23"/>
      <c r="AI4" s="23"/>
      <c r="AJ4" s="23"/>
      <c r="AK4" s="23"/>
      <c r="AL4" s="23"/>
      <c r="AM4" s="23" t="s">
        <v>20</v>
      </c>
      <c r="AN4" s="23"/>
      <c r="AO4" s="23"/>
      <c r="AP4" s="23"/>
      <c r="AQ4" s="23"/>
      <c r="AR4" s="23"/>
      <c r="AS4" s="23"/>
      <c r="AT4" s="23"/>
      <c r="AU4" s="71"/>
      <c r="AV4" s="33">
        <f t="shared" ref="AV4:AV35" si="1">COUNTIF(B4:AU4,"рус")</f>
        <v>2</v>
      </c>
      <c r="AW4" s="33">
        <f t="shared" ref="AW4:AW35" si="2">COUNTIF(B4:AU4,"матем")</f>
        <v>2</v>
      </c>
      <c r="AX4" s="33">
        <f t="shared" ref="AX4:AX35" si="3">COUNTIF(B4:AU4,"литер")</f>
        <v>0</v>
      </c>
      <c r="AY4" s="33">
        <f t="shared" ref="AY4:AY35" si="4">COUNTIF(B4:AU4,"алгебра")</f>
        <v>0</v>
      </c>
      <c r="AZ4" s="33">
        <f t="shared" ref="AZ4:AZ35" si="5">COUNTIF(B4:AU4,"геометр")</f>
        <v>0</v>
      </c>
      <c r="BA4" s="33">
        <f t="shared" ref="BA4:BA35" si="6">COUNTIF(B4:AU4,"англ. яз")</f>
        <v>0</v>
      </c>
      <c r="BB4" s="33">
        <f t="shared" ref="BB4:BB35" si="7">COUNTIF(B4:AU4,"нем. яз")</f>
        <v>0</v>
      </c>
      <c r="BC4" s="33">
        <f t="shared" ref="BC4:BC35" si="8">COUNTIF(B4:AU4,"фр. яз")</f>
        <v>0</v>
      </c>
      <c r="BD4" s="33">
        <f t="shared" ref="BD4:BD35" si="9">COUNTIF(B4:AU4,"физика")</f>
        <v>0</v>
      </c>
      <c r="BE4" s="33">
        <f t="shared" ref="BE4:BE35" si="10">COUNTIF(B4:AU4,"астроном")</f>
        <v>0</v>
      </c>
      <c r="BF4" s="33">
        <f t="shared" ref="BF4:BF35" si="11">COUNTIF(B4:AU4,"информ")</f>
        <v>0</v>
      </c>
      <c r="BG4" s="33">
        <f t="shared" ref="BG4:BG35" si="12">COUNTIF(B4:AU4,"истор")</f>
        <v>0</v>
      </c>
      <c r="BH4" s="33">
        <f t="shared" ref="BH4:BH35" si="13">COUNTIF(B4:AU4,"биолог")</f>
        <v>0</v>
      </c>
      <c r="BI4" s="33">
        <f t="shared" ref="BI4:BI35" si="14">COUNTIF(B4:AU4,"окруж")</f>
        <v>0</v>
      </c>
      <c r="BJ4" s="33">
        <f t="shared" ref="BJ4:BJ35" si="15">COUNTIF(B4:AU4,"географ")</f>
        <v>0</v>
      </c>
    </row>
    <row r="5" ht="30.0" customHeight="1">
      <c r="A5" s="26" t="s">
        <v>66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 t="s">
        <v>1</v>
      </c>
      <c r="P5" s="29"/>
      <c r="Q5" s="29" t="s">
        <v>20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 t="s">
        <v>1</v>
      </c>
      <c r="AH5" s="29"/>
      <c r="AI5" s="29"/>
      <c r="AJ5" s="29"/>
      <c r="AK5" s="29"/>
      <c r="AL5" s="29"/>
      <c r="AM5" s="29" t="s">
        <v>20</v>
      </c>
      <c r="AN5" s="29"/>
      <c r="AO5" s="29"/>
      <c r="AP5" s="29"/>
      <c r="AQ5" s="29"/>
      <c r="AR5" s="29"/>
      <c r="AS5" s="29"/>
      <c r="AT5" s="29"/>
      <c r="AU5" s="72"/>
      <c r="AV5" s="33">
        <f t="shared" si="1"/>
        <v>2</v>
      </c>
      <c r="AW5" s="33">
        <f t="shared" si="2"/>
        <v>2</v>
      </c>
      <c r="AX5" s="33">
        <f t="shared" si="3"/>
        <v>0</v>
      </c>
      <c r="AY5" s="33">
        <f t="shared" si="4"/>
        <v>0</v>
      </c>
      <c r="AZ5" s="33">
        <f t="shared" si="5"/>
        <v>0</v>
      </c>
      <c r="BA5" s="33">
        <f t="shared" si="6"/>
        <v>0</v>
      </c>
      <c r="BB5" s="33">
        <f t="shared" si="7"/>
        <v>0</v>
      </c>
      <c r="BC5" s="33">
        <f t="shared" si="8"/>
        <v>0</v>
      </c>
      <c r="BD5" s="33">
        <f t="shared" si="9"/>
        <v>0</v>
      </c>
      <c r="BE5" s="33">
        <f t="shared" si="10"/>
        <v>0</v>
      </c>
      <c r="BF5" s="33">
        <f t="shared" si="11"/>
        <v>0</v>
      </c>
      <c r="BG5" s="33">
        <f t="shared" si="12"/>
        <v>0</v>
      </c>
      <c r="BH5" s="33">
        <f t="shared" si="13"/>
        <v>0</v>
      </c>
      <c r="BI5" s="33">
        <f t="shared" si="14"/>
        <v>0</v>
      </c>
      <c r="BJ5" s="33">
        <f t="shared" si="15"/>
        <v>0</v>
      </c>
    </row>
    <row r="6" ht="30.0" customHeight="1">
      <c r="A6" s="20" t="s">
        <v>67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 t="s">
        <v>1</v>
      </c>
      <c r="AH6" s="23"/>
      <c r="AI6" s="23"/>
      <c r="AJ6" s="23"/>
      <c r="AK6" s="23"/>
      <c r="AL6" s="23"/>
      <c r="AM6" s="23" t="s">
        <v>20</v>
      </c>
      <c r="AN6" s="23"/>
      <c r="AO6" s="23"/>
      <c r="AP6" s="23"/>
      <c r="AQ6" s="23"/>
      <c r="AR6" s="23"/>
      <c r="AS6" s="23"/>
      <c r="AT6" s="23"/>
      <c r="AU6" s="71"/>
      <c r="AV6" s="33">
        <f t="shared" si="1"/>
        <v>1</v>
      </c>
      <c r="AW6" s="33">
        <f t="shared" si="2"/>
        <v>1</v>
      </c>
      <c r="AX6" s="33">
        <f t="shared" si="3"/>
        <v>0</v>
      </c>
      <c r="AY6" s="33">
        <f t="shared" si="4"/>
        <v>0</v>
      </c>
      <c r="AZ6" s="33">
        <f t="shared" si="5"/>
        <v>0</v>
      </c>
      <c r="BA6" s="33">
        <f t="shared" si="6"/>
        <v>0</v>
      </c>
      <c r="BB6" s="33">
        <f t="shared" si="7"/>
        <v>0</v>
      </c>
      <c r="BC6" s="33">
        <f t="shared" si="8"/>
        <v>0</v>
      </c>
      <c r="BD6" s="33">
        <f t="shared" si="9"/>
        <v>0</v>
      </c>
      <c r="BE6" s="33">
        <f t="shared" si="10"/>
        <v>0</v>
      </c>
      <c r="BF6" s="33">
        <f t="shared" si="11"/>
        <v>0</v>
      </c>
      <c r="BG6" s="33">
        <f t="shared" si="12"/>
        <v>0</v>
      </c>
      <c r="BH6" s="33">
        <f t="shared" si="13"/>
        <v>0</v>
      </c>
      <c r="BI6" s="33">
        <f t="shared" si="14"/>
        <v>0</v>
      </c>
      <c r="BJ6" s="33">
        <f t="shared" si="15"/>
        <v>0</v>
      </c>
    </row>
    <row r="7" ht="30.0" customHeight="1">
      <c r="A7" s="26" t="s">
        <v>68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45" t="s">
        <v>1</v>
      </c>
      <c r="AJ7" s="29"/>
      <c r="AK7" s="29"/>
      <c r="AL7" s="29"/>
      <c r="AM7" s="29" t="s">
        <v>20</v>
      </c>
      <c r="AN7" s="29"/>
      <c r="AO7" s="29"/>
      <c r="AP7" s="29"/>
      <c r="AQ7" s="29"/>
      <c r="AR7" s="29"/>
      <c r="AS7" s="29"/>
      <c r="AT7" s="29"/>
      <c r="AU7" s="72"/>
      <c r="AV7" s="33">
        <f t="shared" si="1"/>
        <v>1</v>
      </c>
      <c r="AW7" s="33">
        <f t="shared" si="2"/>
        <v>1</v>
      </c>
      <c r="AX7" s="33">
        <f t="shared" si="3"/>
        <v>0</v>
      </c>
      <c r="AY7" s="33">
        <f t="shared" si="4"/>
        <v>0</v>
      </c>
      <c r="AZ7" s="33">
        <f t="shared" si="5"/>
        <v>0</v>
      </c>
      <c r="BA7" s="33">
        <f t="shared" si="6"/>
        <v>0</v>
      </c>
      <c r="BB7" s="33">
        <f t="shared" si="7"/>
        <v>0</v>
      </c>
      <c r="BC7" s="33">
        <f t="shared" si="8"/>
        <v>0</v>
      </c>
      <c r="BD7" s="33">
        <f t="shared" si="9"/>
        <v>0</v>
      </c>
      <c r="BE7" s="33">
        <f t="shared" si="10"/>
        <v>0</v>
      </c>
      <c r="BF7" s="33">
        <f t="shared" si="11"/>
        <v>0</v>
      </c>
      <c r="BG7" s="33">
        <f t="shared" si="12"/>
        <v>0</v>
      </c>
      <c r="BH7" s="33">
        <f t="shared" si="13"/>
        <v>0</v>
      </c>
      <c r="BI7" s="33">
        <f t="shared" si="14"/>
        <v>0</v>
      </c>
      <c r="BJ7" s="33">
        <f t="shared" si="15"/>
        <v>0</v>
      </c>
    </row>
    <row r="8" ht="30.0" customHeight="1">
      <c r="A8" s="20" t="s">
        <v>69</v>
      </c>
      <c r="B8" s="23"/>
      <c r="C8" s="23" t="s">
        <v>20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 t="s">
        <v>1</v>
      </c>
      <c r="P8" s="23"/>
      <c r="Q8" s="23"/>
      <c r="R8" s="23"/>
      <c r="S8" s="23"/>
      <c r="T8" s="23"/>
      <c r="U8" s="23" t="s">
        <v>20</v>
      </c>
      <c r="V8" s="23"/>
      <c r="W8" s="23"/>
      <c r="X8" s="23"/>
      <c r="Y8" s="23"/>
      <c r="Z8" s="23"/>
      <c r="AA8" s="23" t="s">
        <v>1</v>
      </c>
      <c r="AB8" s="23" t="s">
        <v>35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 t="s">
        <v>1</v>
      </c>
      <c r="AN8" s="23"/>
      <c r="AO8" s="23" t="s">
        <v>20</v>
      </c>
      <c r="AP8" s="23"/>
      <c r="AQ8" s="23"/>
      <c r="AR8" s="23" t="s">
        <v>35</v>
      </c>
      <c r="AS8" s="23"/>
      <c r="AT8" s="23"/>
      <c r="AU8" s="71"/>
      <c r="AV8" s="33">
        <f t="shared" si="1"/>
        <v>3</v>
      </c>
      <c r="AW8" s="33">
        <f t="shared" si="2"/>
        <v>3</v>
      </c>
      <c r="AX8" s="33">
        <f t="shared" si="3"/>
        <v>0</v>
      </c>
      <c r="AY8" s="33">
        <f t="shared" si="4"/>
        <v>0</v>
      </c>
      <c r="AZ8" s="33">
        <f t="shared" si="5"/>
        <v>0</v>
      </c>
      <c r="BA8" s="33">
        <f t="shared" si="6"/>
        <v>2</v>
      </c>
      <c r="BB8" s="33">
        <f t="shared" si="7"/>
        <v>0</v>
      </c>
      <c r="BC8" s="33">
        <f t="shared" si="8"/>
        <v>0</v>
      </c>
      <c r="BD8" s="33">
        <f t="shared" si="9"/>
        <v>0</v>
      </c>
      <c r="BE8" s="33">
        <f t="shared" si="10"/>
        <v>0</v>
      </c>
      <c r="BF8" s="33">
        <f t="shared" si="11"/>
        <v>0</v>
      </c>
      <c r="BG8" s="33">
        <f t="shared" si="12"/>
        <v>0</v>
      </c>
      <c r="BH8" s="33">
        <f t="shared" si="13"/>
        <v>0</v>
      </c>
      <c r="BI8" s="33">
        <f t="shared" si="14"/>
        <v>0</v>
      </c>
      <c r="BJ8" s="33">
        <f t="shared" si="15"/>
        <v>0</v>
      </c>
    </row>
    <row r="9" ht="30.0" customHeight="1">
      <c r="A9" s="26" t="s">
        <v>70</v>
      </c>
      <c r="B9" s="29"/>
      <c r="C9" s="29" t="s">
        <v>20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 t="s">
        <v>1</v>
      </c>
      <c r="P9" s="29"/>
      <c r="Q9" s="29"/>
      <c r="R9" s="29"/>
      <c r="S9" s="29"/>
      <c r="T9" s="29"/>
      <c r="U9" s="29" t="s">
        <v>20</v>
      </c>
      <c r="V9" s="29"/>
      <c r="W9" s="29"/>
      <c r="X9" s="29"/>
      <c r="Y9" s="29"/>
      <c r="Z9" s="29"/>
      <c r="AA9" s="29" t="s">
        <v>35</v>
      </c>
      <c r="AB9" s="29" t="s">
        <v>1</v>
      </c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 t="s">
        <v>1</v>
      </c>
      <c r="AN9" s="29" t="s">
        <v>35</v>
      </c>
      <c r="AO9" s="29" t="s">
        <v>20</v>
      </c>
      <c r="AP9" s="29"/>
      <c r="AQ9" s="29"/>
      <c r="AR9" s="29"/>
      <c r="AS9" s="29"/>
      <c r="AT9" s="29"/>
      <c r="AU9" s="72"/>
      <c r="AV9" s="33">
        <f t="shared" si="1"/>
        <v>3</v>
      </c>
      <c r="AW9" s="33">
        <f t="shared" si="2"/>
        <v>3</v>
      </c>
      <c r="AX9" s="33">
        <f t="shared" si="3"/>
        <v>0</v>
      </c>
      <c r="AY9" s="33">
        <f t="shared" si="4"/>
        <v>0</v>
      </c>
      <c r="AZ9" s="33">
        <f t="shared" si="5"/>
        <v>0</v>
      </c>
      <c r="BA9" s="33">
        <f t="shared" si="6"/>
        <v>2</v>
      </c>
      <c r="BB9" s="33">
        <f t="shared" si="7"/>
        <v>0</v>
      </c>
      <c r="BC9" s="33">
        <f t="shared" si="8"/>
        <v>0</v>
      </c>
      <c r="BD9" s="33">
        <f t="shared" si="9"/>
        <v>0</v>
      </c>
      <c r="BE9" s="33">
        <f t="shared" si="10"/>
        <v>0</v>
      </c>
      <c r="BF9" s="33">
        <f t="shared" si="11"/>
        <v>0</v>
      </c>
      <c r="BG9" s="33">
        <f t="shared" si="12"/>
        <v>0</v>
      </c>
      <c r="BH9" s="33">
        <f t="shared" si="13"/>
        <v>0</v>
      </c>
      <c r="BI9" s="33">
        <f t="shared" si="14"/>
        <v>0</v>
      </c>
      <c r="BJ9" s="33">
        <f t="shared" si="15"/>
        <v>0</v>
      </c>
    </row>
    <row r="10" ht="30.0" customHeight="1">
      <c r="A10" s="41" t="s">
        <v>71</v>
      </c>
      <c r="B10" s="23"/>
      <c r="C10" s="23" t="s">
        <v>20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 t="s">
        <v>1</v>
      </c>
      <c r="P10" s="23"/>
      <c r="Q10" s="23"/>
      <c r="R10" s="23"/>
      <c r="S10" s="23"/>
      <c r="T10" s="23"/>
      <c r="U10" s="23" t="s">
        <v>20</v>
      </c>
      <c r="V10" s="23"/>
      <c r="W10" s="23" t="s">
        <v>35</v>
      </c>
      <c r="X10" s="23"/>
      <c r="Y10" s="23"/>
      <c r="Z10" s="23"/>
      <c r="AA10" s="23"/>
      <c r="AB10" s="23" t="s">
        <v>1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 t="s">
        <v>1</v>
      </c>
      <c r="AN10" s="23" t="s">
        <v>35</v>
      </c>
      <c r="AO10" s="23" t="s">
        <v>20</v>
      </c>
      <c r="AP10" s="23"/>
      <c r="AQ10" s="23"/>
      <c r="AR10" s="23"/>
      <c r="AS10" s="23"/>
      <c r="AT10" s="23"/>
      <c r="AU10" s="71"/>
      <c r="AV10" s="33">
        <f t="shared" si="1"/>
        <v>3</v>
      </c>
      <c r="AW10" s="33">
        <f t="shared" si="2"/>
        <v>3</v>
      </c>
      <c r="AX10" s="33">
        <f t="shared" si="3"/>
        <v>0</v>
      </c>
      <c r="AY10" s="33">
        <f t="shared" si="4"/>
        <v>0</v>
      </c>
      <c r="AZ10" s="33">
        <f t="shared" si="5"/>
        <v>0</v>
      </c>
      <c r="BA10" s="33">
        <f t="shared" si="6"/>
        <v>2</v>
      </c>
      <c r="BB10" s="33">
        <f t="shared" si="7"/>
        <v>0</v>
      </c>
      <c r="BC10" s="33">
        <f t="shared" si="8"/>
        <v>0</v>
      </c>
      <c r="BD10" s="33">
        <f t="shared" si="9"/>
        <v>0</v>
      </c>
      <c r="BE10" s="33">
        <f t="shared" si="10"/>
        <v>0</v>
      </c>
      <c r="BF10" s="33">
        <f t="shared" si="11"/>
        <v>0</v>
      </c>
      <c r="BG10" s="33">
        <f t="shared" si="12"/>
        <v>0</v>
      </c>
      <c r="BH10" s="33">
        <f t="shared" si="13"/>
        <v>0</v>
      </c>
      <c r="BI10" s="33">
        <f t="shared" si="14"/>
        <v>0</v>
      </c>
      <c r="BJ10" s="33">
        <f t="shared" si="15"/>
        <v>0</v>
      </c>
    </row>
    <row r="11" ht="30.0" customHeight="1">
      <c r="A11" s="44" t="s">
        <v>72</v>
      </c>
      <c r="B11" s="29"/>
      <c r="C11" s="29" t="s">
        <v>35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 t="s">
        <v>35</v>
      </c>
      <c r="P11" s="29"/>
      <c r="Q11" s="29"/>
      <c r="R11" s="29"/>
      <c r="S11" s="29"/>
      <c r="T11" s="29"/>
      <c r="U11" s="29" t="s">
        <v>20</v>
      </c>
      <c r="V11" s="29"/>
      <c r="W11" s="29"/>
      <c r="X11" s="29"/>
      <c r="Y11" s="29"/>
      <c r="Z11" s="29"/>
      <c r="AA11" s="29" t="s">
        <v>1</v>
      </c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3" t="s">
        <v>1</v>
      </c>
      <c r="AN11" s="29"/>
      <c r="AO11" s="29" t="s">
        <v>20</v>
      </c>
      <c r="AP11" s="29"/>
      <c r="AQ11" s="29"/>
      <c r="AR11" s="29"/>
      <c r="AS11" s="29"/>
      <c r="AT11" s="29"/>
      <c r="AU11" s="72"/>
      <c r="AV11" s="33">
        <f t="shared" si="1"/>
        <v>2</v>
      </c>
      <c r="AW11" s="33">
        <f t="shared" si="2"/>
        <v>2</v>
      </c>
      <c r="AX11" s="33">
        <f t="shared" si="3"/>
        <v>0</v>
      </c>
      <c r="AY11" s="33">
        <f t="shared" si="4"/>
        <v>0</v>
      </c>
      <c r="AZ11" s="33">
        <f t="shared" si="5"/>
        <v>0</v>
      </c>
      <c r="BA11" s="33">
        <f t="shared" si="6"/>
        <v>2</v>
      </c>
      <c r="BB11" s="33">
        <f t="shared" si="7"/>
        <v>0</v>
      </c>
      <c r="BC11" s="33">
        <f t="shared" si="8"/>
        <v>0</v>
      </c>
      <c r="BD11" s="33">
        <f t="shared" si="9"/>
        <v>0</v>
      </c>
      <c r="BE11" s="33">
        <f t="shared" si="10"/>
        <v>0</v>
      </c>
      <c r="BF11" s="33">
        <f t="shared" si="11"/>
        <v>0</v>
      </c>
      <c r="BG11" s="33">
        <f t="shared" si="12"/>
        <v>0</v>
      </c>
      <c r="BH11" s="33">
        <f t="shared" si="13"/>
        <v>0</v>
      </c>
      <c r="BI11" s="33">
        <f t="shared" si="14"/>
        <v>0</v>
      </c>
      <c r="BJ11" s="33">
        <f t="shared" si="15"/>
        <v>0</v>
      </c>
    </row>
    <row r="12" ht="30.0" customHeight="1">
      <c r="A12" s="41" t="s">
        <v>73</v>
      </c>
      <c r="B12" s="23"/>
      <c r="C12" s="23" t="s">
        <v>35</v>
      </c>
      <c r="D12" s="23"/>
      <c r="E12" s="23" t="s">
        <v>20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 t="s">
        <v>20</v>
      </c>
      <c r="V12" s="23"/>
      <c r="W12" s="23" t="s">
        <v>35</v>
      </c>
      <c r="X12" s="23"/>
      <c r="Y12" s="23"/>
      <c r="Z12" s="23"/>
      <c r="AA12" s="23" t="s">
        <v>1</v>
      </c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1</v>
      </c>
      <c r="AN12" s="23" t="s">
        <v>20</v>
      </c>
      <c r="AO12" s="23" t="s">
        <v>35</v>
      </c>
      <c r="AP12" s="23"/>
      <c r="AQ12" s="23"/>
      <c r="AR12" s="23"/>
      <c r="AS12" s="23"/>
      <c r="AT12" s="23"/>
      <c r="AU12" s="71"/>
      <c r="AV12" s="33">
        <f t="shared" si="1"/>
        <v>2</v>
      </c>
      <c r="AW12" s="33">
        <f t="shared" si="2"/>
        <v>3</v>
      </c>
      <c r="AX12" s="33">
        <f t="shared" si="3"/>
        <v>0</v>
      </c>
      <c r="AY12" s="33">
        <f t="shared" si="4"/>
        <v>0</v>
      </c>
      <c r="AZ12" s="33">
        <f t="shared" si="5"/>
        <v>0</v>
      </c>
      <c r="BA12" s="33">
        <f t="shared" si="6"/>
        <v>3</v>
      </c>
      <c r="BB12" s="33">
        <f t="shared" si="7"/>
        <v>0</v>
      </c>
      <c r="BC12" s="33">
        <f t="shared" si="8"/>
        <v>0</v>
      </c>
      <c r="BD12" s="33">
        <f t="shared" si="9"/>
        <v>0</v>
      </c>
      <c r="BE12" s="33">
        <f t="shared" si="10"/>
        <v>0</v>
      </c>
      <c r="BF12" s="33">
        <f t="shared" si="11"/>
        <v>0</v>
      </c>
      <c r="BG12" s="33">
        <f t="shared" si="12"/>
        <v>0</v>
      </c>
      <c r="BH12" s="33">
        <f t="shared" si="13"/>
        <v>0</v>
      </c>
      <c r="BI12" s="33">
        <f t="shared" si="14"/>
        <v>0</v>
      </c>
      <c r="BJ12" s="33">
        <f t="shared" si="15"/>
        <v>0</v>
      </c>
    </row>
    <row r="13" ht="30.0" customHeight="1">
      <c r="A13" s="44" t="s">
        <v>74</v>
      </c>
      <c r="B13" s="29"/>
      <c r="C13" s="29" t="s">
        <v>35</v>
      </c>
      <c r="D13" s="29"/>
      <c r="E13" s="73" t="s">
        <v>20</v>
      </c>
      <c r="F13" s="4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 t="s">
        <v>20</v>
      </c>
      <c r="V13" s="29"/>
      <c r="W13" s="29" t="s">
        <v>35</v>
      </c>
      <c r="X13" s="29"/>
      <c r="Y13" s="48"/>
      <c r="Z13" s="29"/>
      <c r="AA13" s="29" t="s">
        <v>1</v>
      </c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 t="s">
        <v>1</v>
      </c>
      <c r="AN13" s="29" t="s">
        <v>35</v>
      </c>
      <c r="AO13" s="29" t="s">
        <v>20</v>
      </c>
      <c r="AP13" s="29"/>
      <c r="AQ13" s="29"/>
      <c r="AR13" s="29"/>
      <c r="AS13" s="29"/>
      <c r="AT13" s="29"/>
      <c r="AU13" s="72"/>
      <c r="AV13" s="33">
        <f t="shared" si="1"/>
        <v>2</v>
      </c>
      <c r="AW13" s="33">
        <f t="shared" si="2"/>
        <v>3</v>
      </c>
      <c r="AX13" s="33">
        <f t="shared" si="3"/>
        <v>0</v>
      </c>
      <c r="AY13" s="33">
        <f t="shared" si="4"/>
        <v>0</v>
      </c>
      <c r="AZ13" s="33">
        <f t="shared" si="5"/>
        <v>0</v>
      </c>
      <c r="BA13" s="33">
        <f t="shared" si="6"/>
        <v>3</v>
      </c>
      <c r="BB13" s="33">
        <f t="shared" si="7"/>
        <v>0</v>
      </c>
      <c r="BC13" s="33">
        <f t="shared" si="8"/>
        <v>0</v>
      </c>
      <c r="BD13" s="33">
        <f t="shared" si="9"/>
        <v>0</v>
      </c>
      <c r="BE13" s="33">
        <f t="shared" si="10"/>
        <v>0</v>
      </c>
      <c r="BF13" s="33">
        <f t="shared" si="11"/>
        <v>0</v>
      </c>
      <c r="BG13" s="33">
        <f t="shared" si="12"/>
        <v>0</v>
      </c>
      <c r="BH13" s="33">
        <f t="shared" si="13"/>
        <v>0</v>
      </c>
      <c r="BI13" s="33">
        <f t="shared" si="14"/>
        <v>0</v>
      </c>
      <c r="BJ13" s="33">
        <f t="shared" si="15"/>
        <v>0</v>
      </c>
    </row>
    <row r="14" ht="30.0" customHeight="1">
      <c r="A14" s="41" t="s">
        <v>75</v>
      </c>
      <c r="B14" s="23"/>
      <c r="C14" s="23"/>
      <c r="D14" s="23"/>
      <c r="E14" s="23" t="s">
        <v>20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 t="s">
        <v>1</v>
      </c>
      <c r="R14" s="23"/>
      <c r="S14" s="23"/>
      <c r="T14" s="23" t="s">
        <v>20</v>
      </c>
      <c r="U14" s="23" t="s">
        <v>35</v>
      </c>
      <c r="V14" s="23"/>
      <c r="W14" s="23"/>
      <c r="X14" s="23"/>
      <c r="Y14" s="23"/>
      <c r="Z14" s="23"/>
      <c r="AA14" s="23" t="s">
        <v>1</v>
      </c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 t="s">
        <v>35</v>
      </c>
      <c r="AM14" s="23" t="s">
        <v>1</v>
      </c>
      <c r="AN14" s="23"/>
      <c r="AO14" s="23" t="s">
        <v>20</v>
      </c>
      <c r="AP14" s="23"/>
      <c r="AQ14" s="23"/>
      <c r="AR14" s="23"/>
      <c r="AS14" s="23"/>
      <c r="AT14" s="23"/>
      <c r="AU14" s="71"/>
      <c r="AV14" s="33">
        <f t="shared" si="1"/>
        <v>3</v>
      </c>
      <c r="AW14" s="33">
        <f t="shared" si="2"/>
        <v>3</v>
      </c>
      <c r="AX14" s="33">
        <f t="shared" si="3"/>
        <v>0</v>
      </c>
      <c r="AY14" s="33">
        <f t="shared" si="4"/>
        <v>0</v>
      </c>
      <c r="AZ14" s="33">
        <f t="shared" si="5"/>
        <v>0</v>
      </c>
      <c r="BA14" s="33">
        <f t="shared" si="6"/>
        <v>2</v>
      </c>
      <c r="BB14" s="33">
        <f t="shared" si="7"/>
        <v>0</v>
      </c>
      <c r="BC14" s="33">
        <f t="shared" si="8"/>
        <v>0</v>
      </c>
      <c r="BD14" s="33">
        <f t="shared" si="9"/>
        <v>0</v>
      </c>
      <c r="BE14" s="33">
        <f t="shared" si="10"/>
        <v>0</v>
      </c>
      <c r="BF14" s="33">
        <f t="shared" si="11"/>
        <v>0</v>
      </c>
      <c r="BG14" s="33">
        <f t="shared" si="12"/>
        <v>0</v>
      </c>
      <c r="BH14" s="33">
        <f t="shared" si="13"/>
        <v>0</v>
      </c>
      <c r="BI14" s="33">
        <f t="shared" si="14"/>
        <v>0</v>
      </c>
      <c r="BJ14" s="33">
        <f t="shared" si="15"/>
        <v>0</v>
      </c>
    </row>
    <row r="15" ht="30.0" customHeight="1">
      <c r="A15" s="49" t="s">
        <v>76</v>
      </c>
      <c r="B15" s="29"/>
      <c r="C15" s="29"/>
      <c r="D15" s="29"/>
      <c r="E15" s="29" t="s">
        <v>1</v>
      </c>
      <c r="F15" s="29"/>
      <c r="G15" s="29"/>
      <c r="H15" s="29"/>
      <c r="I15" s="48" t="s">
        <v>35</v>
      </c>
      <c r="J15" s="48"/>
      <c r="K15" s="48"/>
      <c r="L15" s="48"/>
      <c r="M15" s="48"/>
      <c r="N15" s="48" t="s">
        <v>1</v>
      </c>
      <c r="O15" s="48"/>
      <c r="P15" s="48"/>
      <c r="Q15" s="48"/>
      <c r="R15" s="48" t="s">
        <v>20</v>
      </c>
      <c r="S15" s="48"/>
      <c r="T15" s="48"/>
      <c r="U15" s="48"/>
      <c r="V15" s="48"/>
      <c r="W15" s="48" t="s">
        <v>35</v>
      </c>
      <c r="X15" s="48"/>
      <c r="Y15" s="48"/>
      <c r="Z15" s="48" t="s">
        <v>1</v>
      </c>
      <c r="AA15" s="48"/>
      <c r="AB15" s="48" t="s">
        <v>38</v>
      </c>
      <c r="AC15" s="48"/>
      <c r="AD15" s="48" t="s">
        <v>20</v>
      </c>
      <c r="AE15" s="48"/>
      <c r="AF15" s="29"/>
      <c r="AG15" s="29"/>
      <c r="AH15" s="29" t="s">
        <v>3</v>
      </c>
      <c r="AI15" s="29" t="s">
        <v>35</v>
      </c>
      <c r="AJ15" s="29"/>
      <c r="AK15" s="29"/>
      <c r="AL15" s="29"/>
      <c r="AM15" s="48" t="s">
        <v>35</v>
      </c>
      <c r="AN15" s="48" t="s">
        <v>1</v>
      </c>
      <c r="AO15" s="48"/>
      <c r="AP15" s="48"/>
      <c r="AQ15" s="48"/>
      <c r="AR15" s="48"/>
      <c r="AS15" s="48"/>
      <c r="AT15" s="48"/>
      <c r="AU15" s="74" t="s">
        <v>1</v>
      </c>
      <c r="AV15" s="33">
        <f t="shared" si="1"/>
        <v>5</v>
      </c>
      <c r="AW15" s="33">
        <f t="shared" si="2"/>
        <v>2</v>
      </c>
      <c r="AX15" s="33">
        <f t="shared" si="3"/>
        <v>1</v>
      </c>
      <c r="AY15" s="33">
        <f t="shared" si="4"/>
        <v>0</v>
      </c>
      <c r="AZ15" s="33">
        <f t="shared" si="5"/>
        <v>0</v>
      </c>
      <c r="BA15" s="33">
        <f t="shared" si="6"/>
        <v>4</v>
      </c>
      <c r="BB15" s="33">
        <f t="shared" si="7"/>
        <v>1</v>
      </c>
      <c r="BC15" s="33">
        <f t="shared" si="8"/>
        <v>0</v>
      </c>
      <c r="BD15" s="33">
        <f t="shared" si="9"/>
        <v>0</v>
      </c>
      <c r="BE15" s="33">
        <f t="shared" si="10"/>
        <v>0</v>
      </c>
      <c r="BF15" s="33">
        <f t="shared" si="11"/>
        <v>0</v>
      </c>
      <c r="BG15" s="33">
        <f t="shared" si="12"/>
        <v>0</v>
      </c>
      <c r="BH15" s="33">
        <f t="shared" si="13"/>
        <v>0</v>
      </c>
      <c r="BI15" s="33">
        <f t="shared" si="14"/>
        <v>0</v>
      </c>
      <c r="BJ15" s="33">
        <f t="shared" si="15"/>
        <v>0</v>
      </c>
    </row>
    <row r="16" ht="30.0" customHeight="1">
      <c r="A16" s="41" t="s">
        <v>77</v>
      </c>
      <c r="B16" s="23"/>
      <c r="C16" s="23"/>
      <c r="D16" s="23"/>
      <c r="E16" s="23"/>
      <c r="F16" s="23"/>
      <c r="G16" s="23"/>
      <c r="H16" s="23"/>
      <c r="I16" s="23" t="s">
        <v>35</v>
      </c>
      <c r="J16" s="23"/>
      <c r="K16" s="23"/>
      <c r="L16" s="23" t="s">
        <v>1</v>
      </c>
      <c r="M16" s="23"/>
      <c r="N16" s="23" t="s">
        <v>1</v>
      </c>
      <c r="O16" s="23"/>
      <c r="P16" s="23"/>
      <c r="Q16" s="23"/>
      <c r="R16" s="23"/>
      <c r="S16" s="23" t="s">
        <v>20</v>
      </c>
      <c r="T16" s="23"/>
      <c r="U16" s="23"/>
      <c r="V16" s="23"/>
      <c r="W16" s="23" t="s">
        <v>35</v>
      </c>
      <c r="X16" s="23"/>
      <c r="Y16" s="23"/>
      <c r="Z16" s="23" t="s">
        <v>3</v>
      </c>
      <c r="AA16" s="23"/>
      <c r="AB16" s="23" t="s">
        <v>1</v>
      </c>
      <c r="AC16" s="23"/>
      <c r="AD16" s="23"/>
      <c r="AE16" s="23" t="s">
        <v>20</v>
      </c>
      <c r="AF16" s="23" t="s">
        <v>38</v>
      </c>
      <c r="AG16" s="23"/>
      <c r="AH16" s="23"/>
      <c r="AI16" s="23" t="s">
        <v>35</v>
      </c>
      <c r="AJ16" s="23"/>
      <c r="AK16" s="23"/>
      <c r="AL16" s="23"/>
      <c r="AM16" s="23" t="s">
        <v>35</v>
      </c>
      <c r="AN16" s="23" t="s">
        <v>1</v>
      </c>
      <c r="AO16" s="23"/>
      <c r="AP16" s="23"/>
      <c r="AQ16" s="23" t="s">
        <v>3</v>
      </c>
      <c r="AR16" s="23"/>
      <c r="AS16" s="23"/>
      <c r="AT16" s="23"/>
      <c r="AU16" s="71"/>
      <c r="AV16" s="33">
        <f t="shared" si="1"/>
        <v>4</v>
      </c>
      <c r="AW16" s="33">
        <f t="shared" si="2"/>
        <v>2</v>
      </c>
      <c r="AX16" s="33">
        <f t="shared" si="3"/>
        <v>2</v>
      </c>
      <c r="AY16" s="33">
        <f t="shared" si="4"/>
        <v>0</v>
      </c>
      <c r="AZ16" s="33">
        <f t="shared" si="5"/>
        <v>0</v>
      </c>
      <c r="BA16" s="33">
        <f t="shared" si="6"/>
        <v>4</v>
      </c>
      <c r="BB16" s="33">
        <f t="shared" si="7"/>
        <v>1</v>
      </c>
      <c r="BC16" s="33">
        <f t="shared" si="8"/>
        <v>0</v>
      </c>
      <c r="BD16" s="33">
        <f t="shared" si="9"/>
        <v>0</v>
      </c>
      <c r="BE16" s="33">
        <f t="shared" si="10"/>
        <v>0</v>
      </c>
      <c r="BF16" s="33">
        <f t="shared" si="11"/>
        <v>0</v>
      </c>
      <c r="BG16" s="33">
        <f t="shared" si="12"/>
        <v>0</v>
      </c>
      <c r="BH16" s="33">
        <f t="shared" si="13"/>
        <v>0</v>
      </c>
      <c r="BI16" s="33">
        <f t="shared" si="14"/>
        <v>0</v>
      </c>
      <c r="BJ16" s="33">
        <f t="shared" si="15"/>
        <v>0</v>
      </c>
    </row>
    <row r="17" ht="30.0" customHeight="1">
      <c r="A17" s="49" t="s">
        <v>78</v>
      </c>
      <c r="B17" s="29"/>
      <c r="C17" s="29"/>
      <c r="D17" s="29"/>
      <c r="E17" s="29"/>
      <c r="F17" s="29"/>
      <c r="G17" s="29"/>
      <c r="H17" s="29"/>
      <c r="I17" s="48"/>
      <c r="J17" s="48" t="s">
        <v>35</v>
      </c>
      <c r="K17" s="48"/>
      <c r="L17" s="48"/>
      <c r="M17" s="48"/>
      <c r="N17" s="48" t="s">
        <v>1</v>
      </c>
      <c r="O17" s="48"/>
      <c r="P17" s="48"/>
      <c r="Q17" s="48"/>
      <c r="R17" s="48"/>
      <c r="S17" s="48"/>
      <c r="T17" s="48" t="s">
        <v>20</v>
      </c>
      <c r="U17" s="48"/>
      <c r="V17" s="48"/>
      <c r="W17" s="48"/>
      <c r="X17" s="48"/>
      <c r="Y17" s="48"/>
      <c r="Z17" s="48" t="s">
        <v>35</v>
      </c>
      <c r="AA17" s="48"/>
      <c r="AB17" s="48"/>
      <c r="AC17" s="48"/>
      <c r="AD17" s="48"/>
      <c r="AE17" s="48"/>
      <c r="AF17" s="29" t="s">
        <v>38</v>
      </c>
      <c r="AG17" s="29"/>
      <c r="AH17" s="29" t="s">
        <v>1</v>
      </c>
      <c r="AI17" s="29"/>
      <c r="AJ17" s="29"/>
      <c r="AK17" s="29"/>
      <c r="AL17" s="29" t="s">
        <v>20</v>
      </c>
      <c r="AM17" s="48" t="s">
        <v>1</v>
      </c>
      <c r="AN17" s="48" t="s">
        <v>35</v>
      </c>
      <c r="AO17" s="48"/>
      <c r="AP17" s="48"/>
      <c r="AQ17" s="48"/>
      <c r="AR17" s="48"/>
      <c r="AS17" s="48"/>
      <c r="AT17" s="48"/>
      <c r="AU17" s="74"/>
      <c r="AV17" s="33">
        <f t="shared" si="1"/>
        <v>3</v>
      </c>
      <c r="AW17" s="33">
        <f t="shared" si="2"/>
        <v>2</v>
      </c>
      <c r="AX17" s="33">
        <f t="shared" si="3"/>
        <v>0</v>
      </c>
      <c r="AY17" s="33">
        <f t="shared" si="4"/>
        <v>0</v>
      </c>
      <c r="AZ17" s="33">
        <f t="shared" si="5"/>
        <v>0</v>
      </c>
      <c r="BA17" s="33">
        <f t="shared" si="6"/>
        <v>3</v>
      </c>
      <c r="BB17" s="33">
        <f t="shared" si="7"/>
        <v>1</v>
      </c>
      <c r="BC17" s="33">
        <f t="shared" si="8"/>
        <v>0</v>
      </c>
      <c r="BD17" s="33">
        <f t="shared" si="9"/>
        <v>0</v>
      </c>
      <c r="BE17" s="33">
        <f t="shared" si="10"/>
        <v>0</v>
      </c>
      <c r="BF17" s="33">
        <f t="shared" si="11"/>
        <v>0</v>
      </c>
      <c r="BG17" s="33">
        <f t="shared" si="12"/>
        <v>0</v>
      </c>
      <c r="BH17" s="33">
        <f t="shared" si="13"/>
        <v>0</v>
      </c>
      <c r="BI17" s="33">
        <f t="shared" si="14"/>
        <v>0</v>
      </c>
      <c r="BJ17" s="33">
        <f t="shared" si="15"/>
        <v>0</v>
      </c>
    </row>
    <row r="18" ht="30.0" customHeight="1">
      <c r="A18" s="41" t="s">
        <v>79</v>
      </c>
      <c r="B18" s="23"/>
      <c r="C18" s="23"/>
      <c r="D18" s="23"/>
      <c r="E18" s="23" t="s">
        <v>1</v>
      </c>
      <c r="F18" s="23"/>
      <c r="G18" s="23"/>
      <c r="H18" s="23"/>
      <c r="I18" s="23" t="s">
        <v>35</v>
      </c>
      <c r="J18" s="23"/>
      <c r="K18" s="23"/>
      <c r="L18" s="23"/>
      <c r="M18" s="23"/>
      <c r="N18" s="23" t="s">
        <v>1</v>
      </c>
      <c r="O18" s="23"/>
      <c r="P18" s="23"/>
      <c r="Q18" s="23"/>
      <c r="R18" s="23"/>
      <c r="S18" s="23" t="s">
        <v>20</v>
      </c>
      <c r="T18" s="23"/>
      <c r="U18" s="23"/>
      <c r="V18" s="23"/>
      <c r="W18" s="23" t="s">
        <v>35</v>
      </c>
      <c r="X18" s="23"/>
      <c r="Y18" s="23"/>
      <c r="Z18" s="23"/>
      <c r="AA18" s="23" t="s">
        <v>1</v>
      </c>
      <c r="AB18" s="23"/>
      <c r="AC18" s="23"/>
      <c r="AD18" s="23" t="s">
        <v>38</v>
      </c>
      <c r="AE18" s="23" t="s">
        <v>20</v>
      </c>
      <c r="AF18" s="23"/>
      <c r="AG18" s="23"/>
      <c r="AH18" s="23" t="s">
        <v>3</v>
      </c>
      <c r="AI18" s="23"/>
      <c r="AJ18" s="23"/>
      <c r="AK18" s="23"/>
      <c r="AL18" s="23"/>
      <c r="AM18" s="23" t="s">
        <v>35</v>
      </c>
      <c r="AN18" s="23"/>
      <c r="AO18" s="23" t="s">
        <v>1</v>
      </c>
      <c r="AP18" s="23"/>
      <c r="AQ18" s="23"/>
      <c r="AR18" s="23"/>
      <c r="AS18" s="23"/>
      <c r="AT18" s="23"/>
      <c r="AU18" s="71" t="s">
        <v>1</v>
      </c>
      <c r="AV18" s="33">
        <f t="shared" si="1"/>
        <v>5</v>
      </c>
      <c r="AW18" s="33">
        <f t="shared" si="2"/>
        <v>2</v>
      </c>
      <c r="AX18" s="33">
        <f t="shared" si="3"/>
        <v>1</v>
      </c>
      <c r="AY18" s="33">
        <f t="shared" si="4"/>
        <v>0</v>
      </c>
      <c r="AZ18" s="33">
        <f t="shared" si="5"/>
        <v>0</v>
      </c>
      <c r="BA18" s="33">
        <f t="shared" si="6"/>
        <v>3</v>
      </c>
      <c r="BB18" s="33">
        <f t="shared" si="7"/>
        <v>1</v>
      </c>
      <c r="BC18" s="33">
        <f t="shared" si="8"/>
        <v>0</v>
      </c>
      <c r="BD18" s="33">
        <f t="shared" si="9"/>
        <v>0</v>
      </c>
      <c r="BE18" s="33">
        <f t="shared" si="10"/>
        <v>0</v>
      </c>
      <c r="BF18" s="33">
        <f t="shared" si="11"/>
        <v>0</v>
      </c>
      <c r="BG18" s="33">
        <f t="shared" si="12"/>
        <v>0</v>
      </c>
      <c r="BH18" s="33">
        <f t="shared" si="13"/>
        <v>0</v>
      </c>
      <c r="BI18" s="33">
        <f t="shared" si="14"/>
        <v>0</v>
      </c>
      <c r="BJ18" s="33">
        <f t="shared" si="15"/>
        <v>0</v>
      </c>
    </row>
    <row r="19" ht="30.0" customHeight="1">
      <c r="A19" s="44" t="s">
        <v>80</v>
      </c>
      <c r="B19" s="29" t="s">
        <v>38</v>
      </c>
      <c r="C19" s="29"/>
      <c r="D19" s="29"/>
      <c r="E19" s="29"/>
      <c r="F19" s="29" t="s">
        <v>34</v>
      </c>
      <c r="G19" s="29"/>
      <c r="H19" s="48"/>
      <c r="I19" s="48" t="s">
        <v>1</v>
      </c>
      <c r="J19" s="48" t="s">
        <v>35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 t="s">
        <v>35</v>
      </c>
      <c r="AA19" s="48" t="s">
        <v>20</v>
      </c>
      <c r="AB19" s="48" t="s">
        <v>1</v>
      </c>
      <c r="AC19" s="48"/>
      <c r="AD19" s="48"/>
      <c r="AE19" s="48" t="s">
        <v>38</v>
      </c>
      <c r="AF19" s="48"/>
      <c r="AG19" s="29"/>
      <c r="AH19" s="29"/>
      <c r="AI19" s="29"/>
      <c r="AJ19" s="29"/>
      <c r="AK19" s="48"/>
      <c r="AL19" s="48" t="s">
        <v>20</v>
      </c>
      <c r="AM19" s="48"/>
      <c r="AN19" s="48" t="s">
        <v>35</v>
      </c>
      <c r="AO19" s="29"/>
      <c r="AP19" s="48"/>
      <c r="AQ19" s="48"/>
      <c r="AR19" s="48"/>
      <c r="AS19" s="48"/>
      <c r="AT19" s="48"/>
      <c r="AU19" s="72"/>
      <c r="AV19" s="33">
        <f t="shared" si="1"/>
        <v>2</v>
      </c>
      <c r="AW19" s="33">
        <f t="shared" si="2"/>
        <v>2</v>
      </c>
      <c r="AX19" s="33">
        <f t="shared" si="3"/>
        <v>0</v>
      </c>
      <c r="AY19" s="33">
        <f t="shared" si="4"/>
        <v>0</v>
      </c>
      <c r="AZ19" s="33">
        <f t="shared" si="5"/>
        <v>0</v>
      </c>
      <c r="BA19" s="33">
        <f t="shared" si="6"/>
        <v>3</v>
      </c>
      <c r="BB19" s="33">
        <f t="shared" si="7"/>
        <v>2</v>
      </c>
      <c r="BC19" s="33">
        <f t="shared" si="8"/>
        <v>1</v>
      </c>
      <c r="BD19" s="33">
        <f t="shared" si="9"/>
        <v>0</v>
      </c>
      <c r="BE19" s="33">
        <f t="shared" si="10"/>
        <v>0</v>
      </c>
      <c r="BF19" s="33">
        <f t="shared" si="11"/>
        <v>0</v>
      </c>
      <c r="BG19" s="33">
        <f t="shared" si="12"/>
        <v>0</v>
      </c>
      <c r="BH19" s="33">
        <f t="shared" si="13"/>
        <v>0</v>
      </c>
      <c r="BI19" s="33">
        <f t="shared" si="14"/>
        <v>0</v>
      </c>
      <c r="BJ19" s="33">
        <f t="shared" si="15"/>
        <v>0</v>
      </c>
    </row>
    <row r="20" ht="30.0" customHeight="1">
      <c r="A20" s="41" t="s">
        <v>81</v>
      </c>
      <c r="B20" s="23"/>
      <c r="C20" s="23"/>
      <c r="D20" s="23"/>
      <c r="E20" s="23" t="s">
        <v>34</v>
      </c>
      <c r="F20" s="23"/>
      <c r="G20" s="23"/>
      <c r="H20" s="23"/>
      <c r="I20" s="23"/>
      <c r="J20" s="23" t="s">
        <v>35</v>
      </c>
      <c r="K20" s="23" t="s">
        <v>1</v>
      </c>
      <c r="L20" s="23"/>
      <c r="M20" s="23"/>
      <c r="N20" s="23"/>
      <c r="O20" s="23"/>
      <c r="P20" s="23"/>
      <c r="Q20" s="23"/>
      <c r="R20" s="71"/>
      <c r="S20" s="71"/>
      <c r="T20" s="71"/>
      <c r="U20" s="71" t="s">
        <v>38</v>
      </c>
      <c r="V20" s="23"/>
      <c r="W20" s="23"/>
      <c r="X20" s="23"/>
      <c r="Y20" s="23"/>
      <c r="Z20" s="23" t="s">
        <v>1</v>
      </c>
      <c r="AA20" s="23" t="s">
        <v>20</v>
      </c>
      <c r="AB20" s="23" t="s">
        <v>35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 t="s">
        <v>20</v>
      </c>
      <c r="AM20" s="23"/>
      <c r="AN20" s="23" t="s">
        <v>35</v>
      </c>
      <c r="AO20" s="23" t="s">
        <v>38</v>
      </c>
      <c r="AP20" s="23"/>
      <c r="AQ20" s="23"/>
      <c r="AR20" s="23"/>
      <c r="AS20" s="23"/>
      <c r="AT20" s="23"/>
      <c r="AU20" s="71"/>
      <c r="AV20" s="33">
        <f t="shared" si="1"/>
        <v>2</v>
      </c>
      <c r="AW20" s="33">
        <f t="shared" si="2"/>
        <v>2</v>
      </c>
      <c r="AX20" s="33">
        <f t="shared" si="3"/>
        <v>0</v>
      </c>
      <c r="AY20" s="33">
        <f t="shared" si="4"/>
        <v>0</v>
      </c>
      <c r="AZ20" s="33">
        <f t="shared" si="5"/>
        <v>0</v>
      </c>
      <c r="BA20" s="33">
        <f t="shared" si="6"/>
        <v>3</v>
      </c>
      <c r="BB20" s="33">
        <f t="shared" si="7"/>
        <v>2</v>
      </c>
      <c r="BC20" s="33">
        <f t="shared" si="8"/>
        <v>1</v>
      </c>
      <c r="BD20" s="33">
        <f t="shared" si="9"/>
        <v>0</v>
      </c>
      <c r="BE20" s="33">
        <f t="shared" si="10"/>
        <v>0</v>
      </c>
      <c r="BF20" s="33">
        <f t="shared" si="11"/>
        <v>0</v>
      </c>
      <c r="BG20" s="33">
        <f t="shared" si="12"/>
        <v>0</v>
      </c>
      <c r="BH20" s="33">
        <f t="shared" si="13"/>
        <v>0</v>
      </c>
      <c r="BI20" s="33">
        <f t="shared" si="14"/>
        <v>0</v>
      </c>
      <c r="BJ20" s="33">
        <f t="shared" si="15"/>
        <v>0</v>
      </c>
    </row>
    <row r="21" ht="30.0" customHeight="1">
      <c r="A21" s="44" t="s">
        <v>82</v>
      </c>
      <c r="B21" s="29"/>
      <c r="C21" s="29" t="s">
        <v>1</v>
      </c>
      <c r="D21" s="29"/>
      <c r="E21" s="29"/>
      <c r="F21" s="29" t="s">
        <v>34</v>
      </c>
      <c r="G21" s="29"/>
      <c r="H21" s="29" t="s">
        <v>3</v>
      </c>
      <c r="I21" s="48" t="s">
        <v>1</v>
      </c>
      <c r="J21" s="48"/>
      <c r="K21" s="48" t="s">
        <v>35</v>
      </c>
      <c r="L21" s="48"/>
      <c r="M21" s="48"/>
      <c r="N21" s="48"/>
      <c r="O21" s="48" t="s">
        <v>1</v>
      </c>
      <c r="P21" s="48"/>
      <c r="Q21" s="48"/>
      <c r="R21" s="48"/>
      <c r="S21" s="75"/>
      <c r="T21" s="75"/>
      <c r="U21" s="75" t="s">
        <v>38</v>
      </c>
      <c r="V21" s="75"/>
      <c r="W21" s="48"/>
      <c r="X21" s="48"/>
      <c r="Y21" s="48"/>
      <c r="Z21" s="48"/>
      <c r="AA21" s="48" t="s">
        <v>1</v>
      </c>
      <c r="AB21" s="48" t="s">
        <v>20</v>
      </c>
      <c r="AC21" s="48" t="s">
        <v>35</v>
      </c>
      <c r="AD21" s="48" t="s">
        <v>3</v>
      </c>
      <c r="AE21" s="48"/>
      <c r="AF21" s="48"/>
      <c r="AG21" s="48"/>
      <c r="AH21" s="48"/>
      <c r="AI21" s="48"/>
      <c r="AJ21" s="48"/>
      <c r="AK21" s="48"/>
      <c r="AL21" s="48"/>
      <c r="AM21" s="29" t="s">
        <v>20</v>
      </c>
      <c r="AN21" s="48" t="s">
        <v>1</v>
      </c>
      <c r="AO21" s="48" t="s">
        <v>35</v>
      </c>
      <c r="AP21" s="48"/>
      <c r="AQ21" s="29"/>
      <c r="AR21" s="29"/>
      <c r="AS21" s="48" t="s">
        <v>38</v>
      </c>
      <c r="AT21" s="48"/>
      <c r="AU21" s="72"/>
      <c r="AV21" s="33">
        <f t="shared" si="1"/>
        <v>5</v>
      </c>
      <c r="AW21" s="33">
        <f t="shared" si="2"/>
        <v>2</v>
      </c>
      <c r="AX21" s="33">
        <f t="shared" si="3"/>
        <v>2</v>
      </c>
      <c r="AY21" s="33">
        <f t="shared" si="4"/>
        <v>0</v>
      </c>
      <c r="AZ21" s="33">
        <f t="shared" si="5"/>
        <v>0</v>
      </c>
      <c r="BA21" s="33">
        <f t="shared" si="6"/>
        <v>3</v>
      </c>
      <c r="BB21" s="33">
        <f t="shared" si="7"/>
        <v>2</v>
      </c>
      <c r="BC21" s="33">
        <f t="shared" si="8"/>
        <v>1</v>
      </c>
      <c r="BD21" s="33">
        <f t="shared" si="9"/>
        <v>0</v>
      </c>
      <c r="BE21" s="33">
        <f t="shared" si="10"/>
        <v>0</v>
      </c>
      <c r="BF21" s="33">
        <f t="shared" si="11"/>
        <v>0</v>
      </c>
      <c r="BG21" s="33">
        <f t="shared" si="12"/>
        <v>0</v>
      </c>
      <c r="BH21" s="33">
        <f t="shared" si="13"/>
        <v>0</v>
      </c>
      <c r="BI21" s="33">
        <f t="shared" si="14"/>
        <v>0</v>
      </c>
      <c r="BJ21" s="33">
        <f t="shared" si="15"/>
        <v>0</v>
      </c>
    </row>
    <row r="22" ht="30.0" customHeight="1">
      <c r="A22" s="41" t="s">
        <v>83</v>
      </c>
      <c r="B22" s="23" t="s">
        <v>1</v>
      </c>
      <c r="C22" s="23"/>
      <c r="D22" s="23"/>
      <c r="E22" s="23"/>
      <c r="F22" s="23" t="s">
        <v>34</v>
      </c>
      <c r="G22" s="23" t="s">
        <v>1</v>
      </c>
      <c r="H22" s="23" t="s">
        <v>3</v>
      </c>
      <c r="I22" s="23"/>
      <c r="J22" s="23" t="s">
        <v>35</v>
      </c>
      <c r="K22" s="23"/>
      <c r="L22" s="23"/>
      <c r="M22" s="23" t="s">
        <v>1</v>
      </c>
      <c r="N22" s="23"/>
      <c r="O22" s="71"/>
      <c r="P22" s="76"/>
      <c r="Q22" s="23"/>
      <c r="R22" s="71"/>
      <c r="S22" s="71"/>
      <c r="T22" s="71"/>
      <c r="U22" s="71"/>
      <c r="V22" s="23" t="s">
        <v>38</v>
      </c>
      <c r="W22" s="23"/>
      <c r="X22" s="23"/>
      <c r="Y22" s="23"/>
      <c r="Z22" s="23" t="s">
        <v>1</v>
      </c>
      <c r="AA22" s="23" t="s">
        <v>20</v>
      </c>
      <c r="AB22" s="23" t="s">
        <v>35</v>
      </c>
      <c r="AC22" s="23"/>
      <c r="AD22" s="23" t="s">
        <v>3</v>
      </c>
      <c r="AE22" s="23"/>
      <c r="AF22" s="23"/>
      <c r="AG22" s="23"/>
      <c r="AH22" s="23"/>
      <c r="AI22" s="23"/>
      <c r="AJ22" s="23"/>
      <c r="AK22" s="23"/>
      <c r="AL22" s="23" t="s">
        <v>20</v>
      </c>
      <c r="AM22" s="23"/>
      <c r="AN22" s="23" t="s">
        <v>35</v>
      </c>
      <c r="AO22" s="23" t="s">
        <v>1</v>
      </c>
      <c r="AP22" s="23"/>
      <c r="AQ22" s="23" t="s">
        <v>38</v>
      </c>
      <c r="AR22" s="23"/>
      <c r="AS22" s="23"/>
      <c r="AT22" s="23"/>
      <c r="AU22" s="71"/>
      <c r="AV22" s="33">
        <f t="shared" si="1"/>
        <v>5</v>
      </c>
      <c r="AW22" s="33">
        <f t="shared" si="2"/>
        <v>2</v>
      </c>
      <c r="AX22" s="33">
        <f t="shared" si="3"/>
        <v>2</v>
      </c>
      <c r="AY22" s="33">
        <f t="shared" si="4"/>
        <v>0</v>
      </c>
      <c r="AZ22" s="33">
        <f t="shared" si="5"/>
        <v>0</v>
      </c>
      <c r="BA22" s="33">
        <f t="shared" si="6"/>
        <v>3</v>
      </c>
      <c r="BB22" s="33">
        <f t="shared" si="7"/>
        <v>2</v>
      </c>
      <c r="BC22" s="33">
        <f t="shared" si="8"/>
        <v>1</v>
      </c>
      <c r="BD22" s="33">
        <f t="shared" si="9"/>
        <v>0</v>
      </c>
      <c r="BE22" s="33">
        <f t="shared" si="10"/>
        <v>0</v>
      </c>
      <c r="BF22" s="33">
        <f t="shared" si="11"/>
        <v>0</v>
      </c>
      <c r="BG22" s="33">
        <f t="shared" si="12"/>
        <v>0</v>
      </c>
      <c r="BH22" s="33">
        <f t="shared" si="13"/>
        <v>0</v>
      </c>
      <c r="BI22" s="33">
        <f t="shared" si="14"/>
        <v>0</v>
      </c>
      <c r="BJ22" s="33">
        <f t="shared" si="15"/>
        <v>0</v>
      </c>
    </row>
    <row r="23" ht="30.0" customHeight="1">
      <c r="A23" s="44" t="s">
        <v>84</v>
      </c>
      <c r="B23" s="29"/>
      <c r="C23" s="29" t="s">
        <v>4</v>
      </c>
      <c r="D23" s="29" t="s">
        <v>35</v>
      </c>
      <c r="E23" s="29" t="s">
        <v>1</v>
      </c>
      <c r="F23" s="29"/>
      <c r="G23" s="29"/>
      <c r="H23" s="48" t="s">
        <v>10</v>
      </c>
      <c r="I23" s="48" t="s">
        <v>3</v>
      </c>
      <c r="J23" s="48"/>
      <c r="K23" s="48" t="s">
        <v>1</v>
      </c>
      <c r="L23" s="48"/>
      <c r="M23" s="48"/>
      <c r="N23" s="48"/>
      <c r="O23" s="48"/>
      <c r="P23" s="77"/>
      <c r="Q23" s="48"/>
      <c r="R23" s="48" t="s">
        <v>35</v>
      </c>
      <c r="S23" s="77"/>
      <c r="T23" s="77"/>
      <c r="U23" s="77" t="s">
        <v>1</v>
      </c>
      <c r="V23" s="77"/>
      <c r="W23" s="48"/>
      <c r="X23" s="48" t="s">
        <v>9</v>
      </c>
      <c r="Y23" s="48"/>
      <c r="Z23" s="48"/>
      <c r="AA23" s="48" t="s">
        <v>4</v>
      </c>
      <c r="AB23" s="48"/>
      <c r="AC23" s="48" t="s">
        <v>38</v>
      </c>
      <c r="AD23" s="48"/>
      <c r="AE23" s="48"/>
      <c r="AF23" s="48" t="s">
        <v>5</v>
      </c>
      <c r="AG23" s="48"/>
      <c r="AH23" s="48" t="s">
        <v>1</v>
      </c>
      <c r="AI23" s="29"/>
      <c r="AJ23" s="29"/>
      <c r="AK23" s="29"/>
      <c r="AL23" s="29" t="s">
        <v>35</v>
      </c>
      <c r="AM23" s="48"/>
      <c r="AN23" s="48"/>
      <c r="AO23" s="48" t="s">
        <v>34</v>
      </c>
      <c r="AP23" s="48"/>
      <c r="AQ23" s="48"/>
      <c r="AR23" s="48" t="s">
        <v>10</v>
      </c>
      <c r="AS23" s="48"/>
      <c r="AT23" s="48"/>
      <c r="AU23" s="74"/>
      <c r="AV23" s="33">
        <f t="shared" si="1"/>
        <v>4</v>
      </c>
      <c r="AW23" s="33">
        <f t="shared" si="2"/>
        <v>0</v>
      </c>
      <c r="AX23" s="33">
        <f t="shared" si="3"/>
        <v>1</v>
      </c>
      <c r="AY23" s="33">
        <f t="shared" si="4"/>
        <v>2</v>
      </c>
      <c r="AZ23" s="33">
        <f t="shared" si="5"/>
        <v>1</v>
      </c>
      <c r="BA23" s="33">
        <f t="shared" si="6"/>
        <v>3</v>
      </c>
      <c r="BB23" s="33">
        <f t="shared" si="7"/>
        <v>1</v>
      </c>
      <c r="BC23" s="33">
        <f t="shared" si="8"/>
        <v>1</v>
      </c>
      <c r="BD23" s="33">
        <f t="shared" si="9"/>
        <v>1</v>
      </c>
      <c r="BE23" s="33">
        <f t="shared" si="10"/>
        <v>0</v>
      </c>
      <c r="BF23" s="33">
        <f t="shared" si="11"/>
        <v>2</v>
      </c>
      <c r="BG23" s="33">
        <f t="shared" si="12"/>
        <v>0</v>
      </c>
      <c r="BH23" s="33">
        <f t="shared" si="13"/>
        <v>0</v>
      </c>
      <c r="BI23" s="33">
        <f t="shared" si="14"/>
        <v>0</v>
      </c>
      <c r="BJ23" s="33">
        <f t="shared" si="15"/>
        <v>0</v>
      </c>
    </row>
    <row r="24" ht="30.0" customHeight="1">
      <c r="A24" s="41" t="s">
        <v>85</v>
      </c>
      <c r="B24" s="23"/>
      <c r="C24" s="23"/>
      <c r="D24" s="23" t="s">
        <v>35</v>
      </c>
      <c r="E24" s="23" t="s">
        <v>1</v>
      </c>
      <c r="F24" s="23" t="s">
        <v>4</v>
      </c>
      <c r="G24" s="23"/>
      <c r="H24" s="23"/>
      <c r="I24" s="23"/>
      <c r="J24" s="23" t="s">
        <v>10</v>
      </c>
      <c r="K24" s="23"/>
      <c r="L24" s="23"/>
      <c r="M24" s="23" t="s">
        <v>3</v>
      </c>
      <c r="N24" s="23"/>
      <c r="O24" s="23" t="s">
        <v>1</v>
      </c>
      <c r="P24" s="23"/>
      <c r="Q24" s="23" t="s">
        <v>35</v>
      </c>
      <c r="R24" s="23"/>
      <c r="S24" s="23"/>
      <c r="T24" s="23"/>
      <c r="U24" s="23"/>
      <c r="V24" s="23" t="s">
        <v>9</v>
      </c>
      <c r="W24" s="23"/>
      <c r="X24" s="23" t="s">
        <v>1</v>
      </c>
      <c r="Y24" s="23"/>
      <c r="Z24" s="23"/>
      <c r="AA24" s="23"/>
      <c r="AB24" s="23"/>
      <c r="AC24" s="23"/>
      <c r="AD24" s="23" t="s">
        <v>4</v>
      </c>
      <c r="AE24" s="23"/>
      <c r="AF24" s="23" t="s">
        <v>34</v>
      </c>
      <c r="AG24" s="23"/>
      <c r="AH24" s="23" t="s">
        <v>5</v>
      </c>
      <c r="AI24" s="23"/>
      <c r="AJ24" s="23" t="s">
        <v>1</v>
      </c>
      <c r="AK24" s="23" t="s">
        <v>35</v>
      </c>
      <c r="AL24" s="23"/>
      <c r="AM24" s="23"/>
      <c r="AN24" s="23" t="s">
        <v>10</v>
      </c>
      <c r="AO24" s="23"/>
      <c r="AP24" s="23"/>
      <c r="AQ24" s="23"/>
      <c r="AR24" s="23" t="s">
        <v>34</v>
      </c>
      <c r="AS24" s="23"/>
      <c r="AT24" s="23"/>
      <c r="AU24" s="71"/>
      <c r="AV24" s="33">
        <f t="shared" si="1"/>
        <v>4</v>
      </c>
      <c r="AW24" s="33">
        <f t="shared" si="2"/>
        <v>0</v>
      </c>
      <c r="AX24" s="33">
        <f t="shared" si="3"/>
        <v>1</v>
      </c>
      <c r="AY24" s="33">
        <f t="shared" si="4"/>
        <v>2</v>
      </c>
      <c r="AZ24" s="33">
        <f t="shared" si="5"/>
        <v>1</v>
      </c>
      <c r="BA24" s="33">
        <f t="shared" si="6"/>
        <v>3</v>
      </c>
      <c r="BB24" s="33">
        <f t="shared" si="7"/>
        <v>0</v>
      </c>
      <c r="BC24" s="33">
        <f t="shared" si="8"/>
        <v>2</v>
      </c>
      <c r="BD24" s="33">
        <f t="shared" si="9"/>
        <v>1</v>
      </c>
      <c r="BE24" s="33">
        <f t="shared" si="10"/>
        <v>0</v>
      </c>
      <c r="BF24" s="33">
        <f t="shared" si="11"/>
        <v>2</v>
      </c>
      <c r="BG24" s="33">
        <f t="shared" si="12"/>
        <v>0</v>
      </c>
      <c r="BH24" s="33">
        <f t="shared" si="13"/>
        <v>0</v>
      </c>
      <c r="BI24" s="33">
        <f t="shared" si="14"/>
        <v>0</v>
      </c>
      <c r="BJ24" s="33">
        <f t="shared" si="15"/>
        <v>0</v>
      </c>
    </row>
    <row r="25" ht="30.0" customHeight="1">
      <c r="A25" s="44" t="s">
        <v>86</v>
      </c>
      <c r="B25" s="29"/>
      <c r="C25" s="29" t="s">
        <v>35</v>
      </c>
      <c r="D25" s="29"/>
      <c r="E25" s="29" t="s">
        <v>1</v>
      </c>
      <c r="F25" s="29"/>
      <c r="G25" s="29" t="s">
        <v>4</v>
      </c>
      <c r="H25" s="48"/>
      <c r="I25" s="48"/>
      <c r="J25" s="48"/>
      <c r="K25" s="48" t="s">
        <v>10</v>
      </c>
      <c r="L25" s="48"/>
      <c r="M25" s="48" t="s">
        <v>3</v>
      </c>
      <c r="N25" s="48"/>
      <c r="O25" s="48"/>
      <c r="P25" s="48" t="s">
        <v>35</v>
      </c>
      <c r="Q25" s="48" t="s">
        <v>1</v>
      </c>
      <c r="R25" s="48"/>
      <c r="S25" s="48"/>
      <c r="T25" s="48"/>
      <c r="U25" s="48" t="s">
        <v>1</v>
      </c>
      <c r="V25" s="48" t="s">
        <v>9</v>
      </c>
      <c r="W25" s="48"/>
      <c r="X25" s="48"/>
      <c r="Y25" s="48"/>
      <c r="Z25" s="48" t="s">
        <v>1</v>
      </c>
      <c r="AA25" s="48" t="s">
        <v>4</v>
      </c>
      <c r="AB25" s="48"/>
      <c r="AC25" s="48"/>
      <c r="AD25" s="48"/>
      <c r="AE25" s="48"/>
      <c r="AF25" s="48" t="s">
        <v>34</v>
      </c>
      <c r="AG25" s="48"/>
      <c r="AH25" s="48" t="s">
        <v>1</v>
      </c>
      <c r="AI25" s="48" t="s">
        <v>35</v>
      </c>
      <c r="AJ25" s="48"/>
      <c r="AK25" s="29"/>
      <c r="AL25" s="48"/>
      <c r="AM25" s="48"/>
      <c r="AN25" s="48"/>
      <c r="AO25" s="48" t="s">
        <v>10</v>
      </c>
      <c r="AP25" s="48" t="s">
        <v>5</v>
      </c>
      <c r="AQ25" s="48"/>
      <c r="AR25" s="48" t="s">
        <v>34</v>
      </c>
      <c r="AS25" s="48"/>
      <c r="AT25" s="48"/>
      <c r="AU25" s="74"/>
      <c r="AV25" s="33">
        <f t="shared" si="1"/>
        <v>5</v>
      </c>
      <c r="AW25" s="33">
        <f t="shared" si="2"/>
        <v>0</v>
      </c>
      <c r="AX25" s="33">
        <f t="shared" si="3"/>
        <v>1</v>
      </c>
      <c r="AY25" s="33">
        <f t="shared" si="4"/>
        <v>2</v>
      </c>
      <c r="AZ25" s="33">
        <f t="shared" si="5"/>
        <v>1</v>
      </c>
      <c r="BA25" s="33">
        <f t="shared" si="6"/>
        <v>3</v>
      </c>
      <c r="BB25" s="33">
        <f t="shared" si="7"/>
        <v>0</v>
      </c>
      <c r="BC25" s="33">
        <f t="shared" si="8"/>
        <v>2</v>
      </c>
      <c r="BD25" s="33">
        <f t="shared" si="9"/>
        <v>1</v>
      </c>
      <c r="BE25" s="33">
        <f t="shared" si="10"/>
        <v>0</v>
      </c>
      <c r="BF25" s="33">
        <f t="shared" si="11"/>
        <v>2</v>
      </c>
      <c r="BG25" s="33">
        <f t="shared" si="12"/>
        <v>0</v>
      </c>
      <c r="BH25" s="33">
        <f t="shared" si="13"/>
        <v>0</v>
      </c>
      <c r="BI25" s="33">
        <f t="shared" si="14"/>
        <v>0</v>
      </c>
      <c r="BJ25" s="33">
        <f t="shared" si="15"/>
        <v>0</v>
      </c>
    </row>
    <row r="26" ht="30.0" customHeight="1">
      <c r="A26" s="41" t="s">
        <v>87</v>
      </c>
      <c r="B26" s="23"/>
      <c r="C26" s="23"/>
      <c r="D26" s="23"/>
      <c r="E26" s="23"/>
      <c r="F26" s="23" t="s">
        <v>49</v>
      </c>
      <c r="G26" s="23"/>
      <c r="H26" s="23"/>
      <c r="I26" s="23"/>
      <c r="J26" s="23"/>
      <c r="K26" s="23"/>
      <c r="L26" s="23"/>
      <c r="M26" s="23" t="s">
        <v>34</v>
      </c>
      <c r="N26" s="23"/>
      <c r="O26" s="23" t="s">
        <v>35</v>
      </c>
      <c r="P26" s="23"/>
      <c r="Q26" s="23" t="s">
        <v>1</v>
      </c>
      <c r="R26" s="23"/>
      <c r="S26" s="23"/>
      <c r="T26" s="23"/>
      <c r="U26" s="23"/>
      <c r="V26" s="23"/>
      <c r="W26" s="23"/>
      <c r="X26" s="23" t="s">
        <v>4</v>
      </c>
      <c r="Y26" s="23" t="s">
        <v>9</v>
      </c>
      <c r="Z26" s="23"/>
      <c r="AA26" s="23" t="s">
        <v>35</v>
      </c>
      <c r="AB26" s="23"/>
      <c r="AC26" s="23"/>
      <c r="AD26" s="23" t="s">
        <v>34</v>
      </c>
      <c r="AE26" s="23" t="s">
        <v>3</v>
      </c>
      <c r="AF26" s="23" t="s">
        <v>10</v>
      </c>
      <c r="AG26" s="23"/>
      <c r="AH26" s="23" t="s">
        <v>1</v>
      </c>
      <c r="AI26" s="23"/>
      <c r="AJ26" s="23" t="s">
        <v>5</v>
      </c>
      <c r="AK26" s="23"/>
      <c r="AL26" s="23"/>
      <c r="AM26" s="23" t="s">
        <v>35</v>
      </c>
      <c r="AN26" s="23" t="s">
        <v>4</v>
      </c>
      <c r="AO26" s="23"/>
      <c r="AP26" s="23"/>
      <c r="AQ26" s="23"/>
      <c r="AR26" s="23" t="s">
        <v>1</v>
      </c>
      <c r="AS26" s="23"/>
      <c r="AT26" s="23"/>
      <c r="AU26" s="71"/>
      <c r="AV26" s="33">
        <f t="shared" si="1"/>
        <v>3</v>
      </c>
      <c r="AW26" s="33">
        <f t="shared" si="2"/>
        <v>0</v>
      </c>
      <c r="AX26" s="33">
        <f t="shared" si="3"/>
        <v>1</v>
      </c>
      <c r="AY26" s="33">
        <f t="shared" si="4"/>
        <v>2</v>
      </c>
      <c r="AZ26" s="33">
        <f t="shared" si="5"/>
        <v>1</v>
      </c>
      <c r="BA26" s="33">
        <f t="shared" si="6"/>
        <v>3</v>
      </c>
      <c r="BB26" s="33">
        <f t="shared" si="7"/>
        <v>0</v>
      </c>
      <c r="BC26" s="33">
        <f t="shared" si="8"/>
        <v>2</v>
      </c>
      <c r="BD26" s="33">
        <f t="shared" si="9"/>
        <v>1</v>
      </c>
      <c r="BE26" s="33">
        <f t="shared" si="10"/>
        <v>0</v>
      </c>
      <c r="BF26" s="33">
        <f t="shared" si="11"/>
        <v>1</v>
      </c>
      <c r="BG26" s="33">
        <f t="shared" si="12"/>
        <v>0</v>
      </c>
      <c r="BH26" s="33">
        <f t="shared" si="13"/>
        <v>0</v>
      </c>
      <c r="BI26" s="33">
        <f t="shared" si="14"/>
        <v>0</v>
      </c>
      <c r="BJ26" s="33">
        <f t="shared" si="15"/>
        <v>0</v>
      </c>
    </row>
    <row r="27" ht="30.0" customHeight="1">
      <c r="A27" s="44" t="s">
        <v>88</v>
      </c>
      <c r="B27" s="29"/>
      <c r="C27" s="29" t="s">
        <v>9</v>
      </c>
      <c r="D27" s="29"/>
      <c r="E27" s="29"/>
      <c r="F27" s="29"/>
      <c r="G27" s="29" t="s">
        <v>49</v>
      </c>
      <c r="H27" s="48"/>
      <c r="I27" s="48"/>
      <c r="J27" s="48"/>
      <c r="K27" s="48"/>
      <c r="L27" s="48"/>
      <c r="M27" s="48"/>
      <c r="N27" s="48" t="s">
        <v>35</v>
      </c>
      <c r="O27" s="48" t="s">
        <v>35</v>
      </c>
      <c r="P27" s="48" t="s">
        <v>34</v>
      </c>
      <c r="Q27" s="48" t="s">
        <v>1</v>
      </c>
      <c r="R27" s="48"/>
      <c r="S27" s="48"/>
      <c r="T27" s="48"/>
      <c r="U27" s="48"/>
      <c r="V27" s="48"/>
      <c r="W27" s="48"/>
      <c r="X27" s="48" t="s">
        <v>4</v>
      </c>
      <c r="Y27" s="48"/>
      <c r="Z27" s="48" t="s">
        <v>35</v>
      </c>
      <c r="AA27" s="48" t="s">
        <v>10</v>
      </c>
      <c r="AB27" s="48" t="s">
        <v>9</v>
      </c>
      <c r="AC27" s="48"/>
      <c r="AD27" s="48"/>
      <c r="AE27" s="48"/>
      <c r="AF27" s="48"/>
      <c r="AG27" s="48"/>
      <c r="AH27" s="48" t="s">
        <v>1</v>
      </c>
      <c r="AI27" s="48"/>
      <c r="AJ27" s="48" t="s">
        <v>5</v>
      </c>
      <c r="AK27" s="48"/>
      <c r="AL27" s="48"/>
      <c r="AM27" s="48" t="s">
        <v>35</v>
      </c>
      <c r="AN27" s="48" t="s">
        <v>4</v>
      </c>
      <c r="AO27" s="48"/>
      <c r="AP27" s="48"/>
      <c r="AQ27" s="29"/>
      <c r="AR27" s="48" t="s">
        <v>1</v>
      </c>
      <c r="AS27" s="48"/>
      <c r="AT27" s="48"/>
      <c r="AU27" s="74"/>
      <c r="AV27" s="33">
        <f t="shared" si="1"/>
        <v>3</v>
      </c>
      <c r="AW27" s="33">
        <f t="shared" si="2"/>
        <v>0</v>
      </c>
      <c r="AX27" s="33">
        <f t="shared" si="3"/>
        <v>0</v>
      </c>
      <c r="AY27" s="33">
        <f t="shared" si="4"/>
        <v>2</v>
      </c>
      <c r="AZ27" s="33">
        <f t="shared" si="5"/>
        <v>1</v>
      </c>
      <c r="BA27" s="33">
        <f t="shared" si="6"/>
        <v>4</v>
      </c>
      <c r="BB27" s="33">
        <f t="shared" si="7"/>
        <v>0</v>
      </c>
      <c r="BC27" s="33">
        <f t="shared" si="8"/>
        <v>1</v>
      </c>
      <c r="BD27" s="33">
        <f t="shared" si="9"/>
        <v>2</v>
      </c>
      <c r="BE27" s="33">
        <f t="shared" si="10"/>
        <v>0</v>
      </c>
      <c r="BF27" s="33">
        <f t="shared" si="11"/>
        <v>1</v>
      </c>
      <c r="BG27" s="33">
        <f t="shared" si="12"/>
        <v>0</v>
      </c>
      <c r="BH27" s="33">
        <f t="shared" si="13"/>
        <v>0</v>
      </c>
      <c r="BI27" s="33">
        <f t="shared" si="14"/>
        <v>0</v>
      </c>
      <c r="BJ27" s="33">
        <f t="shared" si="15"/>
        <v>0</v>
      </c>
    </row>
    <row r="28" ht="30.0" customHeight="1">
      <c r="A28" s="41" t="s">
        <v>89</v>
      </c>
      <c r="B28" s="23"/>
      <c r="C28" s="23" t="s">
        <v>9</v>
      </c>
      <c r="D28" s="23" t="s">
        <v>3</v>
      </c>
      <c r="E28" s="23"/>
      <c r="F28" s="23"/>
      <c r="G28" s="23" t="s">
        <v>49</v>
      </c>
      <c r="H28" s="23"/>
      <c r="I28" s="23"/>
      <c r="J28" s="23"/>
      <c r="K28" s="23"/>
      <c r="L28" s="23" t="s">
        <v>34</v>
      </c>
      <c r="M28" s="23"/>
      <c r="N28" s="23"/>
      <c r="O28" s="23" t="s">
        <v>35</v>
      </c>
      <c r="P28" s="23"/>
      <c r="Q28" s="23"/>
      <c r="R28" s="23"/>
      <c r="S28" s="23"/>
      <c r="T28" s="23"/>
      <c r="U28" s="23"/>
      <c r="V28" s="23"/>
      <c r="W28" s="23" t="s">
        <v>10</v>
      </c>
      <c r="X28" s="23" t="s">
        <v>4</v>
      </c>
      <c r="Y28" s="23"/>
      <c r="Z28" s="23"/>
      <c r="AA28" s="23" t="s">
        <v>35</v>
      </c>
      <c r="AB28" s="23" t="s">
        <v>9</v>
      </c>
      <c r="AC28" s="23" t="s">
        <v>34</v>
      </c>
      <c r="AD28" s="23"/>
      <c r="AE28" s="23" t="s">
        <v>3</v>
      </c>
      <c r="AF28" s="23"/>
      <c r="AG28" s="23"/>
      <c r="AH28" s="23" t="s">
        <v>1</v>
      </c>
      <c r="AI28" s="23"/>
      <c r="AJ28" s="23"/>
      <c r="AK28" s="23" t="s">
        <v>5</v>
      </c>
      <c r="AL28" s="23"/>
      <c r="AM28" s="23" t="s">
        <v>35</v>
      </c>
      <c r="AN28" s="23"/>
      <c r="AO28" s="23"/>
      <c r="AP28" s="23"/>
      <c r="AQ28" s="23" t="s">
        <v>4</v>
      </c>
      <c r="AR28" s="23"/>
      <c r="AS28" s="23"/>
      <c r="AT28" s="23" t="s">
        <v>1</v>
      </c>
      <c r="AU28" s="71"/>
      <c r="AV28" s="33">
        <f t="shared" si="1"/>
        <v>2</v>
      </c>
      <c r="AW28" s="33">
        <f t="shared" si="2"/>
        <v>0</v>
      </c>
      <c r="AX28" s="33">
        <f t="shared" si="3"/>
        <v>2</v>
      </c>
      <c r="AY28" s="33">
        <f t="shared" si="4"/>
        <v>2</v>
      </c>
      <c r="AZ28" s="33">
        <f t="shared" si="5"/>
        <v>1</v>
      </c>
      <c r="BA28" s="33">
        <f t="shared" si="6"/>
        <v>3</v>
      </c>
      <c r="BB28" s="33">
        <f t="shared" si="7"/>
        <v>0</v>
      </c>
      <c r="BC28" s="33">
        <f t="shared" si="8"/>
        <v>2</v>
      </c>
      <c r="BD28" s="33">
        <f t="shared" si="9"/>
        <v>2</v>
      </c>
      <c r="BE28" s="33">
        <f t="shared" si="10"/>
        <v>0</v>
      </c>
      <c r="BF28" s="33">
        <f t="shared" si="11"/>
        <v>1</v>
      </c>
      <c r="BG28" s="33">
        <f t="shared" si="12"/>
        <v>0</v>
      </c>
      <c r="BH28" s="33">
        <f t="shared" si="13"/>
        <v>0</v>
      </c>
      <c r="BI28" s="33">
        <f t="shared" si="14"/>
        <v>0</v>
      </c>
      <c r="BJ28" s="33">
        <f t="shared" si="15"/>
        <v>0</v>
      </c>
    </row>
    <row r="29" ht="30.0" customHeight="1">
      <c r="A29" s="49" t="s">
        <v>90</v>
      </c>
      <c r="B29" s="29"/>
      <c r="C29" s="29" t="s">
        <v>4</v>
      </c>
      <c r="D29" s="29"/>
      <c r="E29" s="29" t="s">
        <v>9</v>
      </c>
      <c r="F29" s="29" t="s">
        <v>5</v>
      </c>
      <c r="G29" s="29" t="s">
        <v>49</v>
      </c>
      <c r="H29" s="48"/>
      <c r="I29" s="48" t="s">
        <v>10</v>
      </c>
      <c r="J29" s="48"/>
      <c r="K29" s="48"/>
      <c r="L29" s="48" t="s">
        <v>1</v>
      </c>
      <c r="M29" s="48"/>
      <c r="N29" s="48" t="s">
        <v>35</v>
      </c>
      <c r="O29" s="48"/>
      <c r="P29" s="48"/>
      <c r="Q29" s="48" t="s">
        <v>1</v>
      </c>
      <c r="R29" s="48"/>
      <c r="S29" s="48"/>
      <c r="T29" s="48" t="s">
        <v>38</v>
      </c>
      <c r="U29" s="48"/>
      <c r="V29" s="48"/>
      <c r="W29" s="48"/>
      <c r="X29" s="48"/>
      <c r="Y29" s="48"/>
      <c r="Z29" s="48"/>
      <c r="AA29" s="48"/>
      <c r="AB29" s="48" t="s">
        <v>35</v>
      </c>
      <c r="AC29" s="48"/>
      <c r="AD29" s="48"/>
      <c r="AE29" s="48" t="s">
        <v>4</v>
      </c>
      <c r="AF29" s="48"/>
      <c r="AG29" s="48"/>
      <c r="AH29" s="48"/>
      <c r="AI29" s="48"/>
      <c r="AJ29" s="48"/>
      <c r="AK29" s="29"/>
      <c r="AL29" s="29"/>
      <c r="AM29" s="48"/>
      <c r="AN29" s="48"/>
      <c r="AO29" s="48" t="s">
        <v>38</v>
      </c>
      <c r="AP29" s="48" t="s">
        <v>5</v>
      </c>
      <c r="AQ29" s="48"/>
      <c r="AR29" s="48" t="s">
        <v>35</v>
      </c>
      <c r="AS29" s="29" t="s">
        <v>4</v>
      </c>
      <c r="AT29" s="29"/>
      <c r="AU29" s="74"/>
      <c r="AV29" s="33">
        <f t="shared" si="1"/>
        <v>2</v>
      </c>
      <c r="AW29" s="33">
        <f t="shared" si="2"/>
        <v>0</v>
      </c>
      <c r="AX29" s="33">
        <f t="shared" si="3"/>
        <v>0</v>
      </c>
      <c r="AY29" s="33">
        <f t="shared" si="4"/>
        <v>3</v>
      </c>
      <c r="AZ29" s="33">
        <f t="shared" si="5"/>
        <v>2</v>
      </c>
      <c r="BA29" s="33">
        <f t="shared" si="6"/>
        <v>3</v>
      </c>
      <c r="BB29" s="33">
        <f t="shared" si="7"/>
        <v>2</v>
      </c>
      <c r="BC29" s="33">
        <f t="shared" si="8"/>
        <v>0</v>
      </c>
      <c r="BD29" s="33">
        <f t="shared" si="9"/>
        <v>1</v>
      </c>
      <c r="BE29" s="33">
        <f t="shared" si="10"/>
        <v>0</v>
      </c>
      <c r="BF29" s="33">
        <f t="shared" si="11"/>
        <v>1</v>
      </c>
      <c r="BG29" s="33">
        <f t="shared" si="12"/>
        <v>0</v>
      </c>
      <c r="BH29" s="33">
        <f t="shared" si="13"/>
        <v>0</v>
      </c>
      <c r="BI29" s="33">
        <f t="shared" si="14"/>
        <v>0</v>
      </c>
      <c r="BJ29" s="33">
        <f t="shared" si="15"/>
        <v>0</v>
      </c>
    </row>
    <row r="30" ht="30.0" customHeight="1">
      <c r="A30" s="41" t="s">
        <v>91</v>
      </c>
      <c r="B30" s="23"/>
      <c r="C30" s="23" t="s">
        <v>4</v>
      </c>
      <c r="D30" s="23"/>
      <c r="E30" s="23" t="s">
        <v>9</v>
      </c>
      <c r="F30" s="23" t="s">
        <v>5</v>
      </c>
      <c r="G30" s="23"/>
      <c r="H30" s="23"/>
      <c r="I30" s="23"/>
      <c r="J30" s="23" t="s">
        <v>10</v>
      </c>
      <c r="K30" s="23" t="s">
        <v>35</v>
      </c>
      <c r="L30" s="23"/>
      <c r="M30" s="23"/>
      <c r="N30" s="23"/>
      <c r="O30" s="23"/>
      <c r="P30" s="23" t="s">
        <v>1</v>
      </c>
      <c r="Q30" s="23" t="s">
        <v>38</v>
      </c>
      <c r="R30" s="23"/>
      <c r="S30" s="23"/>
      <c r="T30" s="23"/>
      <c r="U30" s="23"/>
      <c r="V30" s="23"/>
      <c r="W30" s="23"/>
      <c r="X30" s="23"/>
      <c r="Y30" s="23"/>
      <c r="Z30" s="23"/>
      <c r="AA30" s="23" t="s">
        <v>1</v>
      </c>
      <c r="AB30" s="23"/>
      <c r="AC30" s="23"/>
      <c r="AD30" s="23"/>
      <c r="AE30" s="23" t="s">
        <v>4</v>
      </c>
      <c r="AF30" s="23"/>
      <c r="AG30" s="23"/>
      <c r="AH30" s="23"/>
      <c r="AI30" s="23"/>
      <c r="AJ30" s="23"/>
      <c r="AK30" s="23"/>
      <c r="AL30" s="23"/>
      <c r="AM30" s="23"/>
      <c r="AN30" s="23" t="s">
        <v>38</v>
      </c>
      <c r="AO30" s="23" t="s">
        <v>35</v>
      </c>
      <c r="AP30" s="23" t="s">
        <v>5</v>
      </c>
      <c r="AQ30" s="23"/>
      <c r="AR30" s="23"/>
      <c r="AS30" s="23" t="s">
        <v>4</v>
      </c>
      <c r="AT30" s="23"/>
      <c r="AU30" s="71"/>
      <c r="AV30" s="33">
        <f t="shared" si="1"/>
        <v>2</v>
      </c>
      <c r="AW30" s="33">
        <f t="shared" si="2"/>
        <v>0</v>
      </c>
      <c r="AX30" s="33">
        <f t="shared" si="3"/>
        <v>0</v>
      </c>
      <c r="AY30" s="33">
        <f t="shared" si="4"/>
        <v>3</v>
      </c>
      <c r="AZ30" s="33">
        <f t="shared" si="5"/>
        <v>2</v>
      </c>
      <c r="BA30" s="33">
        <f t="shared" si="6"/>
        <v>2</v>
      </c>
      <c r="BB30" s="33">
        <f t="shared" si="7"/>
        <v>2</v>
      </c>
      <c r="BC30" s="33">
        <f t="shared" si="8"/>
        <v>0</v>
      </c>
      <c r="BD30" s="33">
        <f t="shared" si="9"/>
        <v>1</v>
      </c>
      <c r="BE30" s="33">
        <f t="shared" si="10"/>
        <v>0</v>
      </c>
      <c r="BF30" s="33">
        <f t="shared" si="11"/>
        <v>1</v>
      </c>
      <c r="BG30" s="33">
        <f t="shared" si="12"/>
        <v>0</v>
      </c>
      <c r="BH30" s="33">
        <f t="shared" si="13"/>
        <v>0</v>
      </c>
      <c r="BI30" s="33">
        <f t="shared" si="14"/>
        <v>0</v>
      </c>
      <c r="BJ30" s="33">
        <f t="shared" si="15"/>
        <v>0</v>
      </c>
    </row>
    <row r="31" ht="30.0" customHeight="1">
      <c r="A31" s="49" t="s">
        <v>92</v>
      </c>
      <c r="B31" s="29"/>
      <c r="C31" s="29" t="s">
        <v>4</v>
      </c>
      <c r="D31" s="29"/>
      <c r="E31" s="29"/>
      <c r="F31" s="29" t="s">
        <v>5</v>
      </c>
      <c r="G31" s="29"/>
      <c r="H31" s="48" t="s">
        <v>9</v>
      </c>
      <c r="I31" s="48"/>
      <c r="J31" s="48" t="s">
        <v>10</v>
      </c>
      <c r="K31" s="48"/>
      <c r="L31" s="48"/>
      <c r="M31" s="48"/>
      <c r="N31" s="48"/>
      <c r="O31" s="48"/>
      <c r="P31" s="48" t="s">
        <v>1</v>
      </c>
      <c r="Q31" s="48" t="s">
        <v>38</v>
      </c>
      <c r="R31" s="48"/>
      <c r="S31" s="48"/>
      <c r="T31" s="48"/>
      <c r="U31" s="48"/>
      <c r="V31" s="48"/>
      <c r="W31" s="48" t="s">
        <v>35</v>
      </c>
      <c r="X31" s="48"/>
      <c r="Y31" s="48"/>
      <c r="Z31" s="48"/>
      <c r="AA31" s="48" t="s">
        <v>1</v>
      </c>
      <c r="AB31" s="48"/>
      <c r="AC31" s="48"/>
      <c r="AD31" s="48"/>
      <c r="AE31" s="48" t="s">
        <v>4</v>
      </c>
      <c r="AF31" s="48"/>
      <c r="AG31" s="48"/>
      <c r="AH31" s="48"/>
      <c r="AI31" s="48"/>
      <c r="AJ31" s="29"/>
      <c r="AK31" s="29"/>
      <c r="AL31" s="29"/>
      <c r="AM31" s="48"/>
      <c r="AN31" s="48" t="s">
        <v>35</v>
      </c>
      <c r="AO31" s="48" t="s">
        <v>38</v>
      </c>
      <c r="AP31" s="48" t="s">
        <v>5</v>
      </c>
      <c r="AQ31" s="48"/>
      <c r="AR31" s="48"/>
      <c r="AS31" s="29" t="s">
        <v>4</v>
      </c>
      <c r="AT31" s="48"/>
      <c r="AU31" s="74"/>
      <c r="AV31" s="33">
        <f t="shared" si="1"/>
        <v>2</v>
      </c>
      <c r="AW31" s="33">
        <f t="shared" si="2"/>
        <v>0</v>
      </c>
      <c r="AX31" s="33">
        <f t="shared" si="3"/>
        <v>0</v>
      </c>
      <c r="AY31" s="33">
        <f t="shared" si="4"/>
        <v>3</v>
      </c>
      <c r="AZ31" s="33">
        <f t="shared" si="5"/>
        <v>2</v>
      </c>
      <c r="BA31" s="33">
        <f t="shared" si="6"/>
        <v>2</v>
      </c>
      <c r="BB31" s="33">
        <f t="shared" si="7"/>
        <v>2</v>
      </c>
      <c r="BC31" s="33">
        <f t="shared" si="8"/>
        <v>0</v>
      </c>
      <c r="BD31" s="33">
        <f t="shared" si="9"/>
        <v>1</v>
      </c>
      <c r="BE31" s="33">
        <f t="shared" si="10"/>
        <v>0</v>
      </c>
      <c r="BF31" s="33">
        <f t="shared" si="11"/>
        <v>1</v>
      </c>
      <c r="BG31" s="33">
        <f t="shared" si="12"/>
        <v>0</v>
      </c>
      <c r="BH31" s="33">
        <f t="shared" si="13"/>
        <v>0</v>
      </c>
      <c r="BI31" s="33">
        <f t="shared" si="14"/>
        <v>0</v>
      </c>
      <c r="BJ31" s="33">
        <f t="shared" si="15"/>
        <v>0</v>
      </c>
    </row>
    <row r="32" ht="30.0" customHeight="1">
      <c r="A32" s="41" t="s">
        <v>93</v>
      </c>
      <c r="B32" s="23"/>
      <c r="C32" s="23"/>
      <c r="D32" s="23"/>
      <c r="E32" s="23" t="s">
        <v>20</v>
      </c>
      <c r="F32" s="23"/>
      <c r="G32" s="23"/>
      <c r="H32" s="23" t="s">
        <v>1</v>
      </c>
      <c r="I32" s="23" t="s">
        <v>94</v>
      </c>
      <c r="J32" s="23"/>
      <c r="K32" s="23" t="s">
        <v>34</v>
      </c>
      <c r="L32" s="23"/>
      <c r="M32" s="23"/>
      <c r="N32" s="23" t="s">
        <v>3</v>
      </c>
      <c r="O32" s="23"/>
      <c r="P32" s="23" t="s">
        <v>1</v>
      </c>
      <c r="Q32" s="23"/>
      <c r="R32" s="23"/>
      <c r="S32" s="23" t="s">
        <v>35</v>
      </c>
      <c r="T32" s="23" t="s">
        <v>20</v>
      </c>
      <c r="U32" s="23"/>
      <c r="V32" s="23" t="s">
        <v>34</v>
      </c>
      <c r="W32" s="23"/>
      <c r="X32" s="23"/>
      <c r="Y32" s="23"/>
      <c r="Z32" s="23"/>
      <c r="AA32" s="23"/>
      <c r="AB32" s="23" t="s">
        <v>1</v>
      </c>
      <c r="AC32" s="23" t="s">
        <v>20</v>
      </c>
      <c r="AD32" s="23"/>
      <c r="AE32" s="78" t="s">
        <v>20</v>
      </c>
      <c r="AF32" s="23"/>
      <c r="AG32" s="23"/>
      <c r="AH32" s="23" t="s">
        <v>3</v>
      </c>
      <c r="AI32" s="23"/>
      <c r="AJ32" s="23"/>
      <c r="AK32" s="23"/>
      <c r="AL32" s="23"/>
      <c r="AM32" s="23" t="s">
        <v>10</v>
      </c>
      <c r="AN32" s="23" t="s">
        <v>1</v>
      </c>
      <c r="AO32" s="23"/>
      <c r="AP32" s="23"/>
      <c r="AQ32" s="23" t="s">
        <v>20</v>
      </c>
      <c r="AR32" s="23"/>
      <c r="AS32" s="23"/>
      <c r="AT32" s="23"/>
      <c r="AU32" s="71"/>
      <c r="AV32" s="33">
        <f t="shared" si="1"/>
        <v>4</v>
      </c>
      <c r="AW32" s="33">
        <f t="shared" si="2"/>
        <v>5</v>
      </c>
      <c r="AX32" s="33">
        <f t="shared" si="3"/>
        <v>2</v>
      </c>
      <c r="AY32" s="33">
        <f t="shared" si="4"/>
        <v>0</v>
      </c>
      <c r="AZ32" s="33">
        <f t="shared" si="5"/>
        <v>0</v>
      </c>
      <c r="BA32" s="33">
        <f t="shared" si="6"/>
        <v>1</v>
      </c>
      <c r="BB32" s="33">
        <f t="shared" si="7"/>
        <v>0</v>
      </c>
      <c r="BC32" s="33">
        <f t="shared" si="8"/>
        <v>2</v>
      </c>
      <c r="BD32" s="33">
        <f t="shared" si="9"/>
        <v>0</v>
      </c>
      <c r="BE32" s="33">
        <f t="shared" si="10"/>
        <v>1</v>
      </c>
      <c r="BF32" s="33">
        <f t="shared" si="11"/>
        <v>1</v>
      </c>
      <c r="BG32" s="33">
        <f t="shared" si="12"/>
        <v>0</v>
      </c>
      <c r="BH32" s="33">
        <f t="shared" si="13"/>
        <v>0</v>
      </c>
      <c r="BI32" s="33">
        <f t="shared" si="14"/>
        <v>0</v>
      </c>
      <c r="BJ32" s="33">
        <f t="shared" si="15"/>
        <v>0</v>
      </c>
    </row>
    <row r="33" ht="30.0" customHeight="1">
      <c r="A33" s="49" t="s">
        <v>95</v>
      </c>
      <c r="B33" s="29"/>
      <c r="C33" s="29"/>
      <c r="D33" s="29" t="s">
        <v>35</v>
      </c>
      <c r="E33" s="29" t="s">
        <v>20</v>
      </c>
      <c r="F33" s="29" t="s">
        <v>1</v>
      </c>
      <c r="G33" s="29"/>
      <c r="H33" s="29"/>
      <c r="I33" s="29" t="s">
        <v>94</v>
      </c>
      <c r="J33" s="29"/>
      <c r="K33" s="29"/>
      <c r="L33" s="29" t="s">
        <v>1</v>
      </c>
      <c r="M33" s="29" t="s">
        <v>3</v>
      </c>
      <c r="N33" s="29"/>
      <c r="O33" s="29"/>
      <c r="P33" s="29"/>
      <c r="Q33" s="29"/>
      <c r="R33" s="29"/>
      <c r="S33" s="29"/>
      <c r="T33" s="29" t="s">
        <v>20</v>
      </c>
      <c r="U33" s="29" t="s">
        <v>35</v>
      </c>
      <c r="V33" s="29"/>
      <c r="W33" s="29"/>
      <c r="X33" s="29" t="s">
        <v>1</v>
      </c>
      <c r="Y33" s="29"/>
      <c r="Z33" s="29"/>
      <c r="AA33" s="29"/>
      <c r="AB33" s="29"/>
      <c r="AC33" s="29" t="s">
        <v>20</v>
      </c>
      <c r="AD33" s="29" t="s">
        <v>49</v>
      </c>
      <c r="AE33" s="29" t="s">
        <v>20</v>
      </c>
      <c r="AF33" s="29"/>
      <c r="AG33" s="29"/>
      <c r="AH33" s="29" t="s">
        <v>34</v>
      </c>
      <c r="AI33" s="29" t="s">
        <v>3</v>
      </c>
      <c r="AJ33" s="29" t="s">
        <v>10</v>
      </c>
      <c r="AK33" s="29" t="s">
        <v>9</v>
      </c>
      <c r="AL33" s="29"/>
      <c r="AM33" s="29"/>
      <c r="AN33" s="29"/>
      <c r="AO33" s="29" t="s">
        <v>1</v>
      </c>
      <c r="AP33" s="29"/>
      <c r="AQ33" s="29" t="s">
        <v>20</v>
      </c>
      <c r="AR33" s="29"/>
      <c r="AS33" s="29"/>
      <c r="AT33" s="29"/>
      <c r="AU33" s="72"/>
      <c r="AV33" s="33">
        <f t="shared" si="1"/>
        <v>4</v>
      </c>
      <c r="AW33" s="33">
        <f t="shared" si="2"/>
        <v>5</v>
      </c>
      <c r="AX33" s="33">
        <f t="shared" si="3"/>
        <v>2</v>
      </c>
      <c r="AY33" s="33">
        <f t="shared" si="4"/>
        <v>0</v>
      </c>
      <c r="AZ33" s="33">
        <f t="shared" si="5"/>
        <v>0</v>
      </c>
      <c r="BA33" s="33">
        <f t="shared" si="6"/>
        <v>2</v>
      </c>
      <c r="BB33" s="33">
        <f t="shared" si="7"/>
        <v>0</v>
      </c>
      <c r="BC33" s="33">
        <f t="shared" si="8"/>
        <v>1</v>
      </c>
      <c r="BD33" s="33">
        <f t="shared" si="9"/>
        <v>1</v>
      </c>
      <c r="BE33" s="33">
        <f t="shared" si="10"/>
        <v>1</v>
      </c>
      <c r="BF33" s="33">
        <f t="shared" si="11"/>
        <v>1</v>
      </c>
      <c r="BG33" s="33">
        <f t="shared" si="12"/>
        <v>0</v>
      </c>
      <c r="BH33" s="33">
        <f t="shared" si="13"/>
        <v>0</v>
      </c>
      <c r="BI33" s="33">
        <f t="shared" si="14"/>
        <v>0</v>
      </c>
      <c r="BJ33" s="33">
        <f t="shared" si="15"/>
        <v>0</v>
      </c>
    </row>
    <row r="34" ht="30.0" customHeight="1">
      <c r="A34" s="41" t="s">
        <v>96</v>
      </c>
      <c r="B34" s="23"/>
      <c r="C34" s="23" t="s">
        <v>35</v>
      </c>
      <c r="D34" s="23"/>
      <c r="E34" s="23"/>
      <c r="F34" s="23"/>
      <c r="G34" s="23"/>
      <c r="H34" s="23"/>
      <c r="I34" s="23" t="s">
        <v>10</v>
      </c>
      <c r="J34" s="23"/>
      <c r="K34" s="23"/>
      <c r="L34" s="23"/>
      <c r="M34" s="23"/>
      <c r="N34" s="23"/>
      <c r="O34" s="23"/>
      <c r="P34" s="23"/>
      <c r="Q34" s="23"/>
      <c r="R34" s="23" t="s">
        <v>20</v>
      </c>
      <c r="S34" s="23"/>
      <c r="T34" s="23"/>
      <c r="U34" s="23"/>
      <c r="V34" s="23"/>
      <c r="W34" s="23"/>
      <c r="X34" s="23" t="s">
        <v>1</v>
      </c>
      <c r="Y34" s="23"/>
      <c r="Z34" s="23" t="s">
        <v>20</v>
      </c>
      <c r="AA34" s="23"/>
      <c r="AB34" s="23"/>
      <c r="AC34" s="23"/>
      <c r="AD34" s="23"/>
      <c r="AE34" s="23"/>
      <c r="AF34" s="23"/>
      <c r="AG34" s="23" t="s">
        <v>35</v>
      </c>
      <c r="AH34" s="23" t="s">
        <v>1</v>
      </c>
      <c r="AI34" s="23"/>
      <c r="AJ34" s="23" t="s">
        <v>35</v>
      </c>
      <c r="AK34" s="23"/>
      <c r="AL34" s="23" t="s">
        <v>20</v>
      </c>
      <c r="AM34" s="23"/>
      <c r="AN34" s="23" t="s">
        <v>20</v>
      </c>
      <c r="AO34" s="23"/>
      <c r="AP34" s="23"/>
      <c r="AQ34" s="23"/>
      <c r="AR34" s="23"/>
      <c r="AS34" s="23"/>
      <c r="AT34" s="23"/>
      <c r="AU34" s="71"/>
      <c r="AV34" s="33">
        <f t="shared" si="1"/>
        <v>2</v>
      </c>
      <c r="AW34" s="33">
        <f t="shared" si="2"/>
        <v>4</v>
      </c>
      <c r="AX34" s="33">
        <f t="shared" si="3"/>
        <v>0</v>
      </c>
      <c r="AY34" s="33">
        <f t="shared" si="4"/>
        <v>0</v>
      </c>
      <c r="AZ34" s="33">
        <f t="shared" si="5"/>
        <v>0</v>
      </c>
      <c r="BA34" s="33">
        <f t="shared" si="6"/>
        <v>3</v>
      </c>
      <c r="BB34" s="33">
        <f t="shared" si="7"/>
        <v>0</v>
      </c>
      <c r="BC34" s="33">
        <f t="shared" si="8"/>
        <v>0</v>
      </c>
      <c r="BD34" s="33">
        <f t="shared" si="9"/>
        <v>0</v>
      </c>
      <c r="BE34" s="33">
        <f t="shared" si="10"/>
        <v>0</v>
      </c>
      <c r="BF34" s="33">
        <f t="shared" si="11"/>
        <v>1</v>
      </c>
      <c r="BG34" s="33">
        <f t="shared" si="12"/>
        <v>0</v>
      </c>
      <c r="BH34" s="33">
        <f t="shared" si="13"/>
        <v>0</v>
      </c>
      <c r="BI34" s="33">
        <f t="shared" si="14"/>
        <v>0</v>
      </c>
      <c r="BJ34" s="33">
        <f t="shared" si="15"/>
        <v>0</v>
      </c>
    </row>
    <row r="35" ht="30.0" customHeight="1">
      <c r="A35" s="49" t="s">
        <v>97</v>
      </c>
      <c r="B35" s="29" t="s">
        <v>9</v>
      </c>
      <c r="C35" s="45" t="s">
        <v>35</v>
      </c>
      <c r="D35" s="29"/>
      <c r="E35" s="29"/>
      <c r="F35" s="29" t="s">
        <v>20</v>
      </c>
      <c r="G35" s="29"/>
      <c r="H35" s="29"/>
      <c r="I35" s="29"/>
      <c r="J35" s="29"/>
      <c r="K35" s="29" t="s">
        <v>10</v>
      </c>
      <c r="L35" s="29"/>
      <c r="M35" s="29"/>
      <c r="N35" s="29"/>
      <c r="O35" s="29" t="s">
        <v>49</v>
      </c>
      <c r="P35" s="29"/>
      <c r="Q35" s="29"/>
      <c r="R35" s="29"/>
      <c r="S35" s="29" t="s">
        <v>35</v>
      </c>
      <c r="T35" s="29"/>
      <c r="U35" s="29"/>
      <c r="V35" s="29" t="s">
        <v>1</v>
      </c>
      <c r="W35" s="29" t="s">
        <v>9</v>
      </c>
      <c r="X35" s="29"/>
      <c r="Y35" s="29"/>
      <c r="Z35" s="29"/>
      <c r="AA35" s="29"/>
      <c r="AB35" s="29" t="s">
        <v>20</v>
      </c>
      <c r="AC35" s="29"/>
      <c r="AD35" s="29"/>
      <c r="AE35" s="29"/>
      <c r="AF35" s="29"/>
      <c r="AG35" s="29" t="s">
        <v>35</v>
      </c>
      <c r="AH35" s="29" t="s">
        <v>1</v>
      </c>
      <c r="AI35" s="29"/>
      <c r="AJ35" s="29"/>
      <c r="AK35" s="29" t="s">
        <v>35</v>
      </c>
      <c r="AL35" s="29"/>
      <c r="AM35" s="29"/>
      <c r="AN35" s="29"/>
      <c r="AO35" s="29" t="s">
        <v>20</v>
      </c>
      <c r="AP35" s="29"/>
      <c r="AQ35" s="29"/>
      <c r="AR35" s="29"/>
      <c r="AS35" s="29"/>
      <c r="AT35" s="29"/>
      <c r="AU35" s="72"/>
      <c r="AV35" s="33">
        <f t="shared" si="1"/>
        <v>2</v>
      </c>
      <c r="AW35" s="33">
        <f t="shared" si="2"/>
        <v>3</v>
      </c>
      <c r="AX35" s="33">
        <f t="shared" si="3"/>
        <v>0</v>
      </c>
      <c r="AY35" s="33">
        <f t="shared" si="4"/>
        <v>0</v>
      </c>
      <c r="AZ35" s="33">
        <f t="shared" si="5"/>
        <v>0</v>
      </c>
      <c r="BA35" s="33">
        <f t="shared" si="6"/>
        <v>4</v>
      </c>
      <c r="BB35" s="33">
        <f t="shared" si="7"/>
        <v>0</v>
      </c>
      <c r="BC35" s="33">
        <f t="shared" si="8"/>
        <v>0</v>
      </c>
      <c r="BD35" s="33">
        <f t="shared" si="9"/>
        <v>2</v>
      </c>
      <c r="BE35" s="33">
        <f t="shared" si="10"/>
        <v>0</v>
      </c>
      <c r="BF35" s="33">
        <f t="shared" si="11"/>
        <v>1</v>
      </c>
      <c r="BG35" s="33">
        <f t="shared" si="12"/>
        <v>0</v>
      </c>
      <c r="BH35" s="33">
        <f t="shared" si="13"/>
        <v>0</v>
      </c>
      <c r="BI35" s="33">
        <f t="shared" si="14"/>
        <v>0</v>
      </c>
      <c r="BJ35" s="33">
        <f t="shared" si="15"/>
        <v>0</v>
      </c>
    </row>
    <row r="36" ht="14.2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</row>
    <row r="37" ht="14.25" customHeight="1"/>
    <row r="38" ht="14.25" customHeight="1"/>
    <row r="39" ht="32.25" customHeight="1">
      <c r="A39" s="79" t="s">
        <v>98</v>
      </c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5.75" customHeight="1"/>
  </sheetData>
  <mergeCells count="4">
    <mergeCell ref="A1:V1"/>
    <mergeCell ref="B2:V2"/>
    <mergeCell ref="W2:AU2"/>
    <mergeCell ref="AV2:BJ3"/>
  </mergeCells>
  <dataValidations>
    <dataValidation type="list" allowBlank="1" showErrorMessage="1" sqref="B4:AU35">
      <formula1>'4 четверть '!$C$42:$C$58</formula1>
    </dataValidation>
  </dataValidations>
  <printOptions/>
  <pageMargins bottom="0.75" footer="0.0" header="0.0" left="0.7" right="0.7" top="0.75"/>
  <pageSetup orientation="landscape"/>
  <rowBreaks count="1" manualBreakCount="1">
    <brk id="35" man="1"/>
  </rowBreaks>
  <colBreaks count="2" manualBreakCount="2">
    <brk id="22" man="1"/>
    <brk id="47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25.71"/>
    <col customWidth="1" min="2" max="58" width="8.71"/>
    <col customWidth="1" min="59" max="73" width="5.71"/>
  </cols>
  <sheetData>
    <row r="1" ht="69.75" customHeight="1">
      <c r="A1" s="1" t="s">
        <v>61</v>
      </c>
      <c r="V1" s="2"/>
      <c r="BG1" s="3" t="s">
        <v>1</v>
      </c>
      <c r="BH1" s="3" t="s">
        <v>2</v>
      </c>
      <c r="BI1" s="3" t="s">
        <v>3</v>
      </c>
      <c r="BJ1" s="3" t="s">
        <v>4</v>
      </c>
      <c r="BK1" s="3" t="s">
        <v>5</v>
      </c>
      <c r="BL1" s="3" t="s">
        <v>6</v>
      </c>
      <c r="BM1" s="3" t="s">
        <v>7</v>
      </c>
      <c r="BN1" s="3" t="s">
        <v>8</v>
      </c>
      <c r="BO1" s="3" t="s">
        <v>9</v>
      </c>
      <c r="BP1" s="3" t="s">
        <v>62</v>
      </c>
      <c r="BQ1" s="3" t="s">
        <v>10</v>
      </c>
      <c r="BR1" s="3" t="s">
        <v>59</v>
      </c>
      <c r="BS1" s="3" t="s">
        <v>11</v>
      </c>
      <c r="BT1" s="3" t="s">
        <v>60</v>
      </c>
      <c r="BU1" s="3" t="s">
        <v>14</v>
      </c>
    </row>
    <row r="2" ht="14.25" customHeight="1">
      <c r="A2" s="60"/>
      <c r="B2" s="61" t="s">
        <v>99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63" t="s">
        <v>100</v>
      </c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63" t="s">
        <v>101</v>
      </c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62"/>
      <c r="BG2" s="10" t="s">
        <v>18</v>
      </c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2"/>
    </row>
    <row r="3" ht="24.0" customHeight="1">
      <c r="A3" s="65"/>
      <c r="B3" s="16">
        <v>9.0</v>
      </c>
      <c r="C3" s="16">
        <v>10.0</v>
      </c>
      <c r="D3" s="16">
        <v>11.0</v>
      </c>
      <c r="E3" s="16">
        <v>12.0</v>
      </c>
      <c r="F3" s="16">
        <v>13.0</v>
      </c>
      <c r="G3" s="16">
        <v>14.0</v>
      </c>
      <c r="H3" s="16">
        <v>16.0</v>
      </c>
      <c r="I3" s="16">
        <v>17.0</v>
      </c>
      <c r="J3" s="16">
        <v>18.0</v>
      </c>
      <c r="K3" s="16">
        <v>19.0</v>
      </c>
      <c r="L3" s="16">
        <v>20.0</v>
      </c>
      <c r="M3" s="16">
        <v>21.0</v>
      </c>
      <c r="N3" s="16">
        <v>23.0</v>
      </c>
      <c r="O3" s="16">
        <v>24.0</v>
      </c>
      <c r="P3" s="16">
        <v>25.0</v>
      </c>
      <c r="Q3" s="16">
        <v>26.0</v>
      </c>
      <c r="R3" s="16">
        <v>27.0</v>
      </c>
      <c r="S3" s="16">
        <v>28.0</v>
      </c>
      <c r="T3" s="16">
        <v>30.0</v>
      </c>
      <c r="U3" s="16">
        <v>31.0</v>
      </c>
      <c r="V3" s="66">
        <v>1.0</v>
      </c>
      <c r="W3" s="15">
        <v>2.0</v>
      </c>
      <c r="X3" s="15">
        <v>3.0</v>
      </c>
      <c r="Y3" s="15">
        <v>4.0</v>
      </c>
      <c r="Z3" s="16">
        <v>6.0</v>
      </c>
      <c r="AA3" s="16">
        <v>7.0</v>
      </c>
      <c r="AB3" s="16">
        <v>8.0</v>
      </c>
      <c r="AC3" s="16">
        <v>9.0</v>
      </c>
      <c r="AD3" s="16">
        <v>10.0</v>
      </c>
      <c r="AE3" s="16">
        <v>11.0</v>
      </c>
      <c r="AF3" s="16">
        <v>13.0</v>
      </c>
      <c r="AG3" s="16">
        <v>14.0</v>
      </c>
      <c r="AH3" s="16">
        <v>15.0</v>
      </c>
      <c r="AI3" s="16">
        <v>16.0</v>
      </c>
      <c r="AJ3" s="16">
        <v>17.0</v>
      </c>
      <c r="AK3" s="16">
        <v>18.0</v>
      </c>
      <c r="AL3" s="16">
        <v>20.0</v>
      </c>
      <c r="AM3" s="16">
        <v>21.0</v>
      </c>
      <c r="AN3" s="16">
        <v>22.0</v>
      </c>
      <c r="AO3" s="16">
        <v>25.0</v>
      </c>
      <c r="AP3" s="16">
        <v>27.0</v>
      </c>
      <c r="AQ3" s="16">
        <v>28.0</v>
      </c>
      <c r="AR3" s="16">
        <v>1.0</v>
      </c>
      <c r="AS3" s="16">
        <v>2.0</v>
      </c>
      <c r="AT3" s="16">
        <v>3.0</v>
      </c>
      <c r="AU3" s="16">
        <v>4.0</v>
      </c>
      <c r="AV3" s="16">
        <v>6.0</v>
      </c>
      <c r="AW3" s="16">
        <v>7.0</v>
      </c>
      <c r="AX3" s="16">
        <v>9.0</v>
      </c>
      <c r="AY3" s="16">
        <v>10.0</v>
      </c>
      <c r="AZ3" s="16">
        <v>11.0</v>
      </c>
      <c r="BA3" s="16">
        <v>13.0</v>
      </c>
      <c r="BB3" s="16">
        <v>14.0</v>
      </c>
      <c r="BC3" s="16">
        <v>15.0</v>
      </c>
      <c r="BD3" s="16">
        <v>16.0</v>
      </c>
      <c r="BE3" s="16">
        <v>17.0</v>
      </c>
      <c r="BF3" s="16">
        <v>18.0</v>
      </c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70"/>
    </row>
    <row r="4" ht="30.0" customHeight="1">
      <c r="A4" s="20" t="s">
        <v>65</v>
      </c>
      <c r="B4" s="23"/>
      <c r="C4" s="23"/>
      <c r="D4" s="23"/>
      <c r="E4" s="23"/>
      <c r="F4" s="23"/>
      <c r="G4" s="23"/>
      <c r="H4" s="23"/>
      <c r="I4" s="23"/>
      <c r="J4" s="23"/>
      <c r="K4" s="23" t="s">
        <v>1</v>
      </c>
      <c r="L4" s="23"/>
      <c r="M4" s="23"/>
      <c r="N4" s="23"/>
      <c r="O4" s="23"/>
      <c r="P4" s="23"/>
      <c r="Q4" s="23"/>
      <c r="R4" s="23"/>
      <c r="S4" s="23"/>
      <c r="T4" s="23"/>
      <c r="U4" s="23" t="s">
        <v>20</v>
      </c>
      <c r="V4" s="23"/>
      <c r="W4" s="23" t="s">
        <v>1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 t="s">
        <v>20</v>
      </c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 t="s">
        <v>20</v>
      </c>
      <c r="BC4" s="23"/>
      <c r="BD4" s="23" t="s">
        <v>1</v>
      </c>
      <c r="BE4" s="23"/>
      <c r="BF4" s="23"/>
      <c r="BG4" s="33">
        <f t="shared" ref="BG4:BG35" si="1">COUNTIF(B4:BF4,"рус")</f>
        <v>3</v>
      </c>
      <c r="BH4" s="33">
        <f t="shared" ref="BH4:BH35" si="2">COUNTIF(B4:BF4,"матем")</f>
        <v>3</v>
      </c>
      <c r="BI4" s="33">
        <f t="shared" ref="BI4:BI35" si="3">COUNTIF(B4:BF4,"литер")</f>
        <v>0</v>
      </c>
      <c r="BJ4" s="33">
        <f t="shared" ref="BJ4:BJ35" si="4">COUNTIF(B4:BF4,"алгебра")</f>
        <v>0</v>
      </c>
      <c r="BK4" s="33">
        <f t="shared" ref="BK4:BK35" si="5">COUNTIF(B4:BF4,"геометр")</f>
        <v>0</v>
      </c>
      <c r="BL4" s="33">
        <f t="shared" ref="BL4:BL35" si="6">COUNTIF(B4:BF4,"англ. яз")</f>
        <v>0</v>
      </c>
      <c r="BM4" s="33">
        <f t="shared" ref="BM4:BM35" si="7">COUNTIF(B4:BF4,"нем. яз")</f>
        <v>0</v>
      </c>
      <c r="BN4" s="33">
        <f t="shared" ref="BN4:BN35" si="8">COUNTIF(B4:BF4,"фр. яз")</f>
        <v>0</v>
      </c>
      <c r="BO4" s="33">
        <f t="shared" ref="BO4:BO35" si="9">COUNTIF(B4:BF4,"физика")</f>
        <v>0</v>
      </c>
      <c r="BP4" s="33">
        <f t="shared" ref="BP4:BP35" si="10">COUNTIF(B4:BF4,"астроном")</f>
        <v>0</v>
      </c>
      <c r="BQ4" s="33">
        <f t="shared" ref="BQ4:BQ35" si="11">COUNTIF(B4:BF4,"информ")</f>
        <v>0</v>
      </c>
      <c r="BR4" s="33">
        <f t="shared" ref="BR4:BR35" si="12">COUNTIF(B4:BF4,"истор")</f>
        <v>0</v>
      </c>
      <c r="BS4" s="33">
        <f t="shared" ref="BS4:BS35" si="13">COUNTIF(B4:BF4,"биолог")</f>
        <v>0</v>
      </c>
      <c r="BT4" s="33">
        <f t="shared" ref="BT4:BT35" si="14">COUNTIF(B4:BF4,"окруж")</f>
        <v>0</v>
      </c>
      <c r="BU4" s="33">
        <f t="shared" ref="BU4:BU35" si="15">COUNTIF(B4:BF4,"географ")</f>
        <v>0</v>
      </c>
    </row>
    <row r="5" ht="30.0" customHeight="1">
      <c r="A5" s="80" t="s">
        <v>66</v>
      </c>
      <c r="B5" s="81"/>
      <c r="C5" s="81"/>
      <c r="D5" s="81"/>
      <c r="E5" s="81"/>
      <c r="F5" s="81"/>
      <c r="G5" s="81"/>
      <c r="H5" s="81"/>
      <c r="I5" s="81"/>
      <c r="J5" s="81" t="s">
        <v>1</v>
      </c>
      <c r="K5" s="81"/>
      <c r="L5" s="81"/>
      <c r="M5" s="81" t="s">
        <v>1</v>
      </c>
      <c r="N5" s="81"/>
      <c r="O5" s="81"/>
      <c r="P5" s="81"/>
      <c r="Q5" s="82"/>
      <c r="R5" s="81"/>
      <c r="S5" s="81"/>
      <c r="T5" s="81"/>
      <c r="U5" s="82"/>
      <c r="V5" s="81"/>
      <c r="W5" s="81" t="s">
        <v>20</v>
      </c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2"/>
      <c r="AR5" s="81"/>
      <c r="AS5" s="81" t="s">
        <v>20</v>
      </c>
      <c r="AT5" s="81"/>
      <c r="AU5" s="81"/>
      <c r="AV5" s="81"/>
      <c r="AW5" s="81"/>
      <c r="AX5" s="81"/>
      <c r="AY5" s="81"/>
      <c r="AZ5" s="81"/>
      <c r="BA5" s="81"/>
      <c r="BB5" s="82"/>
      <c r="BC5" s="81"/>
      <c r="BD5" s="81"/>
      <c r="BE5" s="81"/>
      <c r="BF5" s="81"/>
      <c r="BG5" s="83">
        <f t="shared" si="1"/>
        <v>2</v>
      </c>
      <c r="BH5" s="83">
        <f t="shared" si="2"/>
        <v>2</v>
      </c>
      <c r="BI5" s="83">
        <f t="shared" si="3"/>
        <v>0</v>
      </c>
      <c r="BJ5" s="83">
        <f t="shared" si="4"/>
        <v>0</v>
      </c>
      <c r="BK5" s="83">
        <f t="shared" si="5"/>
        <v>0</v>
      </c>
      <c r="BL5" s="83">
        <f t="shared" si="6"/>
        <v>0</v>
      </c>
      <c r="BM5" s="83">
        <f t="shared" si="7"/>
        <v>0</v>
      </c>
      <c r="BN5" s="83">
        <f t="shared" si="8"/>
        <v>0</v>
      </c>
      <c r="BO5" s="83">
        <f t="shared" si="9"/>
        <v>0</v>
      </c>
      <c r="BP5" s="83">
        <f t="shared" si="10"/>
        <v>0</v>
      </c>
      <c r="BQ5" s="83">
        <f t="shared" si="11"/>
        <v>0</v>
      </c>
      <c r="BR5" s="83">
        <f t="shared" si="12"/>
        <v>0</v>
      </c>
      <c r="BS5" s="83">
        <f t="shared" si="13"/>
        <v>0</v>
      </c>
      <c r="BT5" s="83">
        <f t="shared" si="14"/>
        <v>0</v>
      </c>
      <c r="BU5" s="83">
        <f t="shared" si="15"/>
        <v>0</v>
      </c>
    </row>
    <row r="6" ht="30.0" customHeight="1">
      <c r="A6" s="20" t="s">
        <v>67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 t="s">
        <v>20</v>
      </c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 t="s">
        <v>1</v>
      </c>
      <c r="AN6" s="23"/>
      <c r="AO6" s="23"/>
      <c r="AP6" s="23"/>
      <c r="AQ6" s="23" t="s">
        <v>20</v>
      </c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 t="s">
        <v>1</v>
      </c>
      <c r="BC6" s="23"/>
      <c r="BD6" s="23"/>
      <c r="BE6" s="23"/>
      <c r="BF6" s="23"/>
      <c r="BG6" s="33">
        <f t="shared" si="1"/>
        <v>2</v>
      </c>
      <c r="BH6" s="33">
        <f t="shared" si="2"/>
        <v>2</v>
      </c>
      <c r="BI6" s="33">
        <f t="shared" si="3"/>
        <v>0</v>
      </c>
      <c r="BJ6" s="33">
        <f t="shared" si="4"/>
        <v>0</v>
      </c>
      <c r="BK6" s="33">
        <f t="shared" si="5"/>
        <v>0</v>
      </c>
      <c r="BL6" s="33">
        <f t="shared" si="6"/>
        <v>0</v>
      </c>
      <c r="BM6" s="33">
        <f t="shared" si="7"/>
        <v>0</v>
      </c>
      <c r="BN6" s="33">
        <f t="shared" si="8"/>
        <v>0</v>
      </c>
      <c r="BO6" s="33">
        <f t="shared" si="9"/>
        <v>0</v>
      </c>
      <c r="BP6" s="33">
        <f t="shared" si="10"/>
        <v>0</v>
      </c>
      <c r="BQ6" s="33">
        <f t="shared" si="11"/>
        <v>0</v>
      </c>
      <c r="BR6" s="33">
        <f t="shared" si="12"/>
        <v>0</v>
      </c>
      <c r="BS6" s="33">
        <f t="shared" si="13"/>
        <v>0</v>
      </c>
      <c r="BT6" s="33">
        <f t="shared" si="14"/>
        <v>0</v>
      </c>
      <c r="BU6" s="33">
        <f t="shared" si="15"/>
        <v>0</v>
      </c>
    </row>
    <row r="7" ht="30.0" customHeight="1">
      <c r="A7" s="26" t="s">
        <v>68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 t="s">
        <v>1</v>
      </c>
      <c r="R7" s="29"/>
      <c r="S7" s="29"/>
      <c r="T7" s="29"/>
      <c r="U7" s="29" t="s">
        <v>20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45"/>
      <c r="AI7" s="29"/>
      <c r="AJ7" s="29"/>
      <c r="AK7" s="29"/>
      <c r="AL7" s="29"/>
      <c r="AM7" s="29"/>
      <c r="AN7" s="29"/>
      <c r="AO7" s="29"/>
      <c r="AP7" s="29"/>
      <c r="AQ7" s="29" t="s">
        <v>20</v>
      </c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 t="s">
        <v>1</v>
      </c>
      <c r="BC7" s="29"/>
      <c r="BD7" s="29"/>
      <c r="BE7" s="29"/>
      <c r="BF7" s="29"/>
      <c r="BG7" s="33">
        <f t="shared" si="1"/>
        <v>2</v>
      </c>
      <c r="BH7" s="33">
        <f t="shared" si="2"/>
        <v>2</v>
      </c>
      <c r="BI7" s="33">
        <f t="shared" si="3"/>
        <v>0</v>
      </c>
      <c r="BJ7" s="33">
        <f t="shared" si="4"/>
        <v>0</v>
      </c>
      <c r="BK7" s="33">
        <f t="shared" si="5"/>
        <v>0</v>
      </c>
      <c r="BL7" s="33">
        <f t="shared" si="6"/>
        <v>0</v>
      </c>
      <c r="BM7" s="33">
        <f t="shared" si="7"/>
        <v>0</v>
      </c>
      <c r="BN7" s="33">
        <f t="shared" si="8"/>
        <v>0</v>
      </c>
      <c r="BO7" s="33">
        <f t="shared" si="9"/>
        <v>0</v>
      </c>
      <c r="BP7" s="33">
        <f t="shared" si="10"/>
        <v>0</v>
      </c>
      <c r="BQ7" s="33">
        <f t="shared" si="11"/>
        <v>0</v>
      </c>
      <c r="BR7" s="33">
        <f t="shared" si="12"/>
        <v>0</v>
      </c>
      <c r="BS7" s="33">
        <f t="shared" si="13"/>
        <v>0</v>
      </c>
      <c r="BT7" s="33">
        <f t="shared" si="14"/>
        <v>0</v>
      </c>
      <c r="BU7" s="33">
        <f t="shared" si="15"/>
        <v>0</v>
      </c>
    </row>
    <row r="8" ht="30.0" customHeight="1">
      <c r="A8" s="20" t="s">
        <v>69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20</v>
      </c>
      <c r="R8" s="23"/>
      <c r="S8" s="23"/>
      <c r="T8" s="23"/>
      <c r="U8" s="23"/>
      <c r="V8" s="23" t="s">
        <v>1</v>
      </c>
      <c r="W8" s="23"/>
      <c r="X8" s="23"/>
      <c r="Y8" s="23"/>
      <c r="Z8" s="23"/>
      <c r="AA8" s="23"/>
      <c r="AB8" s="23" t="s">
        <v>35</v>
      </c>
      <c r="AC8" s="23"/>
      <c r="AD8" s="23"/>
      <c r="AE8" s="23"/>
      <c r="AF8" s="23"/>
      <c r="AG8" s="23" t="s">
        <v>20</v>
      </c>
      <c r="AH8" s="23"/>
      <c r="AI8" s="23"/>
      <c r="AJ8" s="23"/>
      <c r="AK8" s="23"/>
      <c r="AL8" s="23"/>
      <c r="AM8" s="23" t="s">
        <v>1</v>
      </c>
      <c r="AN8" s="23"/>
      <c r="AO8" s="23"/>
      <c r="AP8" s="23"/>
      <c r="AQ8" s="23"/>
      <c r="AR8" s="23" t="s">
        <v>35</v>
      </c>
      <c r="AS8" s="23"/>
      <c r="AT8" s="23"/>
      <c r="AU8" s="23"/>
      <c r="AV8" s="23"/>
      <c r="AW8" s="23"/>
      <c r="AX8" s="23"/>
      <c r="AY8" s="23"/>
      <c r="AZ8" s="23"/>
      <c r="BA8" s="23"/>
      <c r="BB8" s="23" t="s">
        <v>20</v>
      </c>
      <c r="BC8" s="23"/>
      <c r="BD8" s="23" t="s">
        <v>1</v>
      </c>
      <c r="BE8" s="23"/>
      <c r="BF8" s="23"/>
      <c r="BG8" s="33">
        <f t="shared" si="1"/>
        <v>3</v>
      </c>
      <c r="BH8" s="33">
        <f t="shared" si="2"/>
        <v>3</v>
      </c>
      <c r="BI8" s="33">
        <f t="shared" si="3"/>
        <v>0</v>
      </c>
      <c r="BJ8" s="33">
        <f t="shared" si="4"/>
        <v>0</v>
      </c>
      <c r="BK8" s="33">
        <f t="shared" si="5"/>
        <v>0</v>
      </c>
      <c r="BL8" s="33">
        <f t="shared" si="6"/>
        <v>2</v>
      </c>
      <c r="BM8" s="33">
        <f t="shared" si="7"/>
        <v>0</v>
      </c>
      <c r="BN8" s="33">
        <f t="shared" si="8"/>
        <v>0</v>
      </c>
      <c r="BO8" s="33">
        <f t="shared" si="9"/>
        <v>0</v>
      </c>
      <c r="BP8" s="33">
        <f t="shared" si="10"/>
        <v>0</v>
      </c>
      <c r="BQ8" s="33">
        <f t="shared" si="11"/>
        <v>0</v>
      </c>
      <c r="BR8" s="33">
        <f t="shared" si="12"/>
        <v>0</v>
      </c>
      <c r="BS8" s="33">
        <f t="shared" si="13"/>
        <v>0</v>
      </c>
      <c r="BT8" s="33">
        <f t="shared" si="14"/>
        <v>0</v>
      </c>
      <c r="BU8" s="33">
        <f t="shared" si="15"/>
        <v>0</v>
      </c>
    </row>
    <row r="9" ht="30.0" customHeight="1">
      <c r="A9" s="26" t="s">
        <v>70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 t="s">
        <v>20</v>
      </c>
      <c r="R9" s="29"/>
      <c r="S9" s="29"/>
      <c r="T9" s="29"/>
      <c r="U9" s="29"/>
      <c r="V9" s="29" t="s">
        <v>1</v>
      </c>
      <c r="W9" s="29"/>
      <c r="X9" s="29"/>
      <c r="Y9" s="29"/>
      <c r="Z9" s="29"/>
      <c r="AA9" s="29" t="s">
        <v>35</v>
      </c>
      <c r="AB9" s="29"/>
      <c r="AC9" s="29"/>
      <c r="AD9" s="29"/>
      <c r="AE9" s="29"/>
      <c r="AF9" s="29"/>
      <c r="AG9" s="29" t="s">
        <v>20</v>
      </c>
      <c r="AH9" s="29"/>
      <c r="AI9" s="29"/>
      <c r="AJ9" s="29"/>
      <c r="AK9" s="29"/>
      <c r="AL9" s="29"/>
      <c r="AM9" s="29" t="s">
        <v>1</v>
      </c>
      <c r="AN9" s="29"/>
      <c r="AO9" s="29"/>
      <c r="AP9" s="29"/>
      <c r="AQ9" s="29" t="s">
        <v>35</v>
      </c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 t="s">
        <v>20</v>
      </c>
      <c r="BC9" s="29"/>
      <c r="BD9" s="29" t="s">
        <v>1</v>
      </c>
      <c r="BE9" s="29"/>
      <c r="BF9" s="29"/>
      <c r="BG9" s="33">
        <f t="shared" si="1"/>
        <v>3</v>
      </c>
      <c r="BH9" s="33">
        <f t="shared" si="2"/>
        <v>3</v>
      </c>
      <c r="BI9" s="33">
        <f t="shared" si="3"/>
        <v>0</v>
      </c>
      <c r="BJ9" s="33">
        <f t="shared" si="4"/>
        <v>0</v>
      </c>
      <c r="BK9" s="33">
        <f t="shared" si="5"/>
        <v>0</v>
      </c>
      <c r="BL9" s="33">
        <f t="shared" si="6"/>
        <v>2</v>
      </c>
      <c r="BM9" s="33">
        <f t="shared" si="7"/>
        <v>0</v>
      </c>
      <c r="BN9" s="33">
        <f t="shared" si="8"/>
        <v>0</v>
      </c>
      <c r="BO9" s="33">
        <f t="shared" si="9"/>
        <v>0</v>
      </c>
      <c r="BP9" s="33">
        <f t="shared" si="10"/>
        <v>0</v>
      </c>
      <c r="BQ9" s="33">
        <f t="shared" si="11"/>
        <v>0</v>
      </c>
      <c r="BR9" s="33">
        <f t="shared" si="12"/>
        <v>0</v>
      </c>
      <c r="BS9" s="33">
        <f t="shared" si="13"/>
        <v>0</v>
      </c>
      <c r="BT9" s="33">
        <f t="shared" si="14"/>
        <v>0</v>
      </c>
      <c r="BU9" s="33">
        <f t="shared" si="15"/>
        <v>0</v>
      </c>
    </row>
    <row r="10" ht="30.0" customHeight="1">
      <c r="A10" s="41" t="s">
        <v>71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 t="s">
        <v>20</v>
      </c>
      <c r="R10" s="23"/>
      <c r="S10" s="23"/>
      <c r="T10" s="23"/>
      <c r="U10" s="23"/>
      <c r="V10" s="23" t="s">
        <v>1</v>
      </c>
      <c r="W10" s="23" t="s">
        <v>35</v>
      </c>
      <c r="X10" s="23"/>
      <c r="Y10" s="23"/>
      <c r="Z10" s="23"/>
      <c r="AA10" s="23"/>
      <c r="AB10" s="23"/>
      <c r="AC10" s="23"/>
      <c r="AD10" s="23"/>
      <c r="AE10" s="23"/>
      <c r="AF10" s="23"/>
      <c r="AG10" s="23" t="s">
        <v>20</v>
      </c>
      <c r="AH10" s="23"/>
      <c r="AI10" s="23"/>
      <c r="AJ10" s="23"/>
      <c r="AK10" s="23"/>
      <c r="AL10" s="23"/>
      <c r="AM10" s="23" t="s">
        <v>1</v>
      </c>
      <c r="AN10" s="23"/>
      <c r="AO10" s="23"/>
      <c r="AP10" s="23"/>
      <c r="AQ10" s="23"/>
      <c r="AR10" s="23" t="s">
        <v>35</v>
      </c>
      <c r="AS10" s="23"/>
      <c r="AT10" s="23"/>
      <c r="AU10" s="23"/>
      <c r="AV10" s="23"/>
      <c r="AW10" s="23"/>
      <c r="AX10" s="23"/>
      <c r="AY10" s="23"/>
      <c r="AZ10" s="23"/>
      <c r="BA10" s="23"/>
      <c r="BB10" s="23" t="s">
        <v>20</v>
      </c>
      <c r="BC10" s="23"/>
      <c r="BD10" s="23" t="s">
        <v>1</v>
      </c>
      <c r="BE10" s="23"/>
      <c r="BF10" s="23"/>
      <c r="BG10" s="33">
        <f t="shared" si="1"/>
        <v>3</v>
      </c>
      <c r="BH10" s="33">
        <f t="shared" si="2"/>
        <v>3</v>
      </c>
      <c r="BI10" s="33">
        <f t="shared" si="3"/>
        <v>0</v>
      </c>
      <c r="BJ10" s="33">
        <f t="shared" si="4"/>
        <v>0</v>
      </c>
      <c r="BK10" s="33">
        <f t="shared" si="5"/>
        <v>0</v>
      </c>
      <c r="BL10" s="33">
        <f t="shared" si="6"/>
        <v>2</v>
      </c>
      <c r="BM10" s="33">
        <f t="shared" si="7"/>
        <v>0</v>
      </c>
      <c r="BN10" s="33">
        <f t="shared" si="8"/>
        <v>0</v>
      </c>
      <c r="BO10" s="33">
        <f t="shared" si="9"/>
        <v>0</v>
      </c>
      <c r="BP10" s="33">
        <f t="shared" si="10"/>
        <v>0</v>
      </c>
      <c r="BQ10" s="33">
        <f t="shared" si="11"/>
        <v>0</v>
      </c>
      <c r="BR10" s="33">
        <f t="shared" si="12"/>
        <v>0</v>
      </c>
      <c r="BS10" s="33">
        <f t="shared" si="13"/>
        <v>0</v>
      </c>
      <c r="BT10" s="33">
        <f t="shared" si="14"/>
        <v>0</v>
      </c>
      <c r="BU10" s="33">
        <f t="shared" si="15"/>
        <v>0</v>
      </c>
    </row>
    <row r="11" ht="30.0" customHeight="1">
      <c r="A11" s="44" t="s">
        <v>72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3" t="s">
        <v>20</v>
      </c>
      <c r="R11" s="29"/>
      <c r="S11" s="29"/>
      <c r="T11" s="29"/>
      <c r="U11" s="23" t="s">
        <v>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3" t="s">
        <v>20</v>
      </c>
      <c r="AJ11" s="29"/>
      <c r="AK11" s="29"/>
      <c r="AL11" s="29"/>
      <c r="AM11" s="29" t="s">
        <v>1</v>
      </c>
      <c r="AN11" s="29"/>
      <c r="AO11" s="29"/>
      <c r="AP11" s="29"/>
      <c r="AQ11" s="29" t="s">
        <v>35</v>
      </c>
      <c r="AR11" s="29"/>
      <c r="AS11" s="29"/>
      <c r="AT11" s="29"/>
      <c r="AU11" s="29"/>
      <c r="AV11" s="29"/>
      <c r="AW11" s="29" t="s">
        <v>1</v>
      </c>
      <c r="AX11" s="29"/>
      <c r="AY11" s="29"/>
      <c r="AZ11" s="29"/>
      <c r="BA11" s="29"/>
      <c r="BB11" s="29" t="s">
        <v>20</v>
      </c>
      <c r="BC11" s="29"/>
      <c r="BD11" s="29" t="s">
        <v>35</v>
      </c>
      <c r="BE11" s="29"/>
      <c r="BF11" s="29"/>
      <c r="BG11" s="33">
        <f t="shared" si="1"/>
        <v>3</v>
      </c>
      <c r="BH11" s="33">
        <f t="shared" si="2"/>
        <v>3</v>
      </c>
      <c r="BI11" s="33">
        <f t="shared" si="3"/>
        <v>0</v>
      </c>
      <c r="BJ11" s="33">
        <f t="shared" si="4"/>
        <v>0</v>
      </c>
      <c r="BK11" s="33">
        <f t="shared" si="5"/>
        <v>0</v>
      </c>
      <c r="BL11" s="33">
        <f t="shared" si="6"/>
        <v>2</v>
      </c>
      <c r="BM11" s="33">
        <f t="shared" si="7"/>
        <v>0</v>
      </c>
      <c r="BN11" s="33">
        <f t="shared" si="8"/>
        <v>0</v>
      </c>
      <c r="BO11" s="33">
        <f t="shared" si="9"/>
        <v>0</v>
      </c>
      <c r="BP11" s="33">
        <f t="shared" si="10"/>
        <v>0</v>
      </c>
      <c r="BQ11" s="33">
        <f t="shared" si="11"/>
        <v>0</v>
      </c>
      <c r="BR11" s="33">
        <f t="shared" si="12"/>
        <v>0</v>
      </c>
      <c r="BS11" s="33">
        <f t="shared" si="13"/>
        <v>0</v>
      </c>
      <c r="BT11" s="33">
        <f t="shared" si="14"/>
        <v>0</v>
      </c>
      <c r="BU11" s="33">
        <f t="shared" si="15"/>
        <v>0</v>
      </c>
    </row>
    <row r="12" ht="30.0" customHeight="1">
      <c r="A12" s="41" t="s">
        <v>73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 t="s">
        <v>20</v>
      </c>
      <c r="R12" s="23"/>
      <c r="S12" s="23"/>
      <c r="T12" s="23"/>
      <c r="U12" s="23" t="s">
        <v>1</v>
      </c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 t="s">
        <v>20</v>
      </c>
      <c r="AJ12" s="23"/>
      <c r="AK12" s="23"/>
      <c r="AL12" s="23"/>
      <c r="AM12" s="23" t="s">
        <v>35</v>
      </c>
      <c r="AN12" s="23" t="s">
        <v>1</v>
      </c>
      <c r="AO12" s="23"/>
      <c r="AP12" s="23"/>
      <c r="AQ12" s="23"/>
      <c r="AR12" s="23"/>
      <c r="AS12" s="23"/>
      <c r="AT12" s="23"/>
      <c r="AU12" s="23"/>
      <c r="AV12" s="23"/>
      <c r="AW12" s="23" t="s">
        <v>1</v>
      </c>
      <c r="AX12" s="23"/>
      <c r="AY12" s="23"/>
      <c r="AZ12" s="23"/>
      <c r="BA12" s="23"/>
      <c r="BB12" s="23" t="s">
        <v>35</v>
      </c>
      <c r="BC12" s="23" t="s">
        <v>20</v>
      </c>
      <c r="BD12" s="23"/>
      <c r="BE12" s="23"/>
      <c r="BF12" s="23"/>
      <c r="BG12" s="33">
        <f t="shared" si="1"/>
        <v>3</v>
      </c>
      <c r="BH12" s="33">
        <f t="shared" si="2"/>
        <v>3</v>
      </c>
      <c r="BI12" s="33">
        <f t="shared" si="3"/>
        <v>0</v>
      </c>
      <c r="BJ12" s="33">
        <f t="shared" si="4"/>
        <v>0</v>
      </c>
      <c r="BK12" s="33">
        <f t="shared" si="5"/>
        <v>0</v>
      </c>
      <c r="BL12" s="33">
        <f t="shared" si="6"/>
        <v>2</v>
      </c>
      <c r="BM12" s="33">
        <f t="shared" si="7"/>
        <v>0</v>
      </c>
      <c r="BN12" s="33">
        <f t="shared" si="8"/>
        <v>0</v>
      </c>
      <c r="BO12" s="33">
        <f t="shared" si="9"/>
        <v>0</v>
      </c>
      <c r="BP12" s="33">
        <f t="shared" si="10"/>
        <v>0</v>
      </c>
      <c r="BQ12" s="33">
        <f t="shared" si="11"/>
        <v>0</v>
      </c>
      <c r="BR12" s="33">
        <f t="shared" si="12"/>
        <v>0</v>
      </c>
      <c r="BS12" s="33">
        <f t="shared" si="13"/>
        <v>0</v>
      </c>
      <c r="BT12" s="33">
        <f t="shared" si="14"/>
        <v>0</v>
      </c>
      <c r="BU12" s="33">
        <f t="shared" si="15"/>
        <v>0</v>
      </c>
    </row>
    <row r="13" ht="30.0" customHeight="1">
      <c r="A13" s="44" t="s">
        <v>74</v>
      </c>
      <c r="B13" s="29"/>
      <c r="C13" s="29"/>
      <c r="D13" s="29"/>
      <c r="E13" s="73"/>
      <c r="F13" s="4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 t="s">
        <v>20</v>
      </c>
      <c r="R13" s="29"/>
      <c r="S13" s="29"/>
      <c r="T13" s="29"/>
      <c r="U13" s="29" t="s">
        <v>1</v>
      </c>
      <c r="V13" s="29"/>
      <c r="W13" s="29" t="s">
        <v>35</v>
      </c>
      <c r="X13" s="48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 t="s">
        <v>20</v>
      </c>
      <c r="AJ13" s="29"/>
      <c r="AK13" s="29"/>
      <c r="AL13" s="29"/>
      <c r="AM13" s="29" t="s">
        <v>1</v>
      </c>
      <c r="AN13" s="29"/>
      <c r="AO13" s="29"/>
      <c r="AP13" s="29"/>
      <c r="AQ13" s="29"/>
      <c r="AR13" s="29" t="s">
        <v>35</v>
      </c>
      <c r="AS13" s="29"/>
      <c r="AT13" s="29"/>
      <c r="AU13" s="29"/>
      <c r="AV13" s="29"/>
      <c r="AW13" s="29" t="s">
        <v>1</v>
      </c>
      <c r="AX13" s="29"/>
      <c r="AY13" s="29"/>
      <c r="AZ13" s="29"/>
      <c r="BA13" s="29"/>
      <c r="BB13" s="29" t="s">
        <v>20</v>
      </c>
      <c r="BC13" s="29"/>
      <c r="BD13" s="29"/>
      <c r="BE13" s="29"/>
      <c r="BF13" s="29"/>
      <c r="BG13" s="33">
        <f t="shared" si="1"/>
        <v>3</v>
      </c>
      <c r="BH13" s="33">
        <f t="shared" si="2"/>
        <v>3</v>
      </c>
      <c r="BI13" s="33">
        <f t="shared" si="3"/>
        <v>0</v>
      </c>
      <c r="BJ13" s="33">
        <f t="shared" si="4"/>
        <v>0</v>
      </c>
      <c r="BK13" s="33">
        <f t="shared" si="5"/>
        <v>0</v>
      </c>
      <c r="BL13" s="33">
        <f t="shared" si="6"/>
        <v>2</v>
      </c>
      <c r="BM13" s="33">
        <f t="shared" si="7"/>
        <v>0</v>
      </c>
      <c r="BN13" s="33">
        <f t="shared" si="8"/>
        <v>0</v>
      </c>
      <c r="BO13" s="33">
        <f t="shared" si="9"/>
        <v>0</v>
      </c>
      <c r="BP13" s="33">
        <f t="shared" si="10"/>
        <v>0</v>
      </c>
      <c r="BQ13" s="33">
        <f t="shared" si="11"/>
        <v>0</v>
      </c>
      <c r="BR13" s="33">
        <f t="shared" si="12"/>
        <v>0</v>
      </c>
      <c r="BS13" s="33">
        <f t="shared" si="13"/>
        <v>0</v>
      </c>
      <c r="BT13" s="33">
        <f t="shared" si="14"/>
        <v>0</v>
      </c>
      <c r="BU13" s="33">
        <f t="shared" si="15"/>
        <v>0</v>
      </c>
    </row>
    <row r="14" ht="30.0" customHeight="1">
      <c r="A14" s="41" t="s">
        <v>75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 t="s">
        <v>20</v>
      </c>
      <c r="R14" s="23"/>
      <c r="S14" s="23"/>
      <c r="T14" s="23"/>
      <c r="U14" s="23" t="s">
        <v>1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 t="s">
        <v>20</v>
      </c>
      <c r="AJ14" s="23"/>
      <c r="AK14" s="23"/>
      <c r="AL14" s="23"/>
      <c r="AM14" s="23" t="s">
        <v>1</v>
      </c>
      <c r="AN14" s="23"/>
      <c r="AO14" s="23"/>
      <c r="AP14" s="23"/>
      <c r="AQ14" s="23"/>
      <c r="AR14" s="23"/>
      <c r="AS14" s="23"/>
      <c r="AT14" s="23"/>
      <c r="AU14" s="23"/>
      <c r="AV14" s="23"/>
      <c r="AW14" s="23" t="s">
        <v>1</v>
      </c>
      <c r="AX14" s="23"/>
      <c r="AY14" s="23"/>
      <c r="AZ14" s="23"/>
      <c r="BA14" s="23" t="s">
        <v>35</v>
      </c>
      <c r="BB14" s="23" t="s">
        <v>20</v>
      </c>
      <c r="BC14" s="23"/>
      <c r="BD14" s="23"/>
      <c r="BE14" s="23"/>
      <c r="BF14" s="23"/>
      <c r="BG14" s="33">
        <f t="shared" si="1"/>
        <v>3</v>
      </c>
      <c r="BH14" s="33">
        <f t="shared" si="2"/>
        <v>3</v>
      </c>
      <c r="BI14" s="33">
        <f t="shared" si="3"/>
        <v>0</v>
      </c>
      <c r="BJ14" s="33">
        <f t="shared" si="4"/>
        <v>0</v>
      </c>
      <c r="BK14" s="33">
        <f t="shared" si="5"/>
        <v>0</v>
      </c>
      <c r="BL14" s="33">
        <f t="shared" si="6"/>
        <v>1</v>
      </c>
      <c r="BM14" s="33">
        <f t="shared" si="7"/>
        <v>0</v>
      </c>
      <c r="BN14" s="33">
        <f t="shared" si="8"/>
        <v>0</v>
      </c>
      <c r="BO14" s="33">
        <f t="shared" si="9"/>
        <v>0</v>
      </c>
      <c r="BP14" s="33">
        <f t="shared" si="10"/>
        <v>0</v>
      </c>
      <c r="BQ14" s="33">
        <f t="shared" si="11"/>
        <v>0</v>
      </c>
      <c r="BR14" s="33">
        <f t="shared" si="12"/>
        <v>0</v>
      </c>
      <c r="BS14" s="33">
        <f t="shared" si="13"/>
        <v>0</v>
      </c>
      <c r="BT14" s="33">
        <f t="shared" si="14"/>
        <v>0</v>
      </c>
      <c r="BU14" s="33">
        <f t="shared" si="15"/>
        <v>0</v>
      </c>
    </row>
    <row r="15" ht="30.0" customHeight="1">
      <c r="A15" s="49" t="s">
        <v>76</v>
      </c>
      <c r="B15" s="29"/>
      <c r="C15" s="29"/>
      <c r="D15" s="29" t="s">
        <v>20</v>
      </c>
      <c r="E15" s="29" t="s">
        <v>1</v>
      </c>
      <c r="F15" s="29"/>
      <c r="G15" s="29" t="s">
        <v>3</v>
      </c>
      <c r="H15" s="29"/>
      <c r="I15" s="48"/>
      <c r="J15" s="48"/>
      <c r="K15" s="48"/>
      <c r="L15" s="48"/>
      <c r="M15" s="48" t="s">
        <v>1</v>
      </c>
      <c r="N15" s="48"/>
      <c r="O15" s="48"/>
      <c r="P15" s="48" t="s">
        <v>35</v>
      </c>
      <c r="Q15" s="48"/>
      <c r="R15" s="48"/>
      <c r="S15" s="48"/>
      <c r="T15" s="48"/>
      <c r="U15" s="48" t="s">
        <v>38</v>
      </c>
      <c r="V15" s="48" t="s">
        <v>1</v>
      </c>
      <c r="W15" s="48" t="s">
        <v>1</v>
      </c>
      <c r="X15" s="48"/>
      <c r="Y15" s="48"/>
      <c r="Z15" s="48"/>
      <c r="AA15" s="48" t="s">
        <v>35</v>
      </c>
      <c r="AB15" s="48"/>
      <c r="AC15" s="48"/>
      <c r="AD15" s="48"/>
      <c r="AE15" s="29"/>
      <c r="AF15" s="29"/>
      <c r="AG15" s="29"/>
      <c r="AH15" s="29"/>
      <c r="AI15" s="29"/>
      <c r="AJ15" s="29"/>
      <c r="AK15" s="29"/>
      <c r="AL15" s="48"/>
      <c r="AM15" s="48"/>
      <c r="AN15" s="48" t="s">
        <v>38</v>
      </c>
      <c r="AO15" s="48"/>
      <c r="AP15" s="48"/>
      <c r="AQ15" s="48" t="s">
        <v>20</v>
      </c>
      <c r="AR15" s="48"/>
      <c r="AS15" s="48"/>
      <c r="AT15" s="48"/>
      <c r="AU15" s="48" t="s">
        <v>1</v>
      </c>
      <c r="AV15" s="48"/>
      <c r="AW15" s="48" t="s">
        <v>35</v>
      </c>
      <c r="AX15" s="48"/>
      <c r="AY15" s="48"/>
      <c r="AZ15" s="48" t="s">
        <v>20</v>
      </c>
      <c r="BA15" s="48"/>
      <c r="BB15" s="48"/>
      <c r="BC15" s="48"/>
      <c r="BD15" s="48"/>
      <c r="BE15" s="48" t="s">
        <v>1</v>
      </c>
      <c r="BF15" s="48"/>
      <c r="BG15" s="33">
        <f t="shared" si="1"/>
        <v>6</v>
      </c>
      <c r="BH15" s="33">
        <f t="shared" si="2"/>
        <v>3</v>
      </c>
      <c r="BI15" s="33">
        <f t="shared" si="3"/>
        <v>1</v>
      </c>
      <c r="BJ15" s="33">
        <f t="shared" si="4"/>
        <v>0</v>
      </c>
      <c r="BK15" s="33">
        <f t="shared" si="5"/>
        <v>0</v>
      </c>
      <c r="BL15" s="33">
        <f t="shared" si="6"/>
        <v>3</v>
      </c>
      <c r="BM15" s="33">
        <f t="shared" si="7"/>
        <v>2</v>
      </c>
      <c r="BN15" s="33">
        <f t="shared" si="8"/>
        <v>0</v>
      </c>
      <c r="BO15" s="33">
        <f t="shared" si="9"/>
        <v>0</v>
      </c>
      <c r="BP15" s="33">
        <f t="shared" si="10"/>
        <v>0</v>
      </c>
      <c r="BQ15" s="33">
        <f t="shared" si="11"/>
        <v>0</v>
      </c>
      <c r="BR15" s="33">
        <f t="shared" si="12"/>
        <v>0</v>
      </c>
      <c r="BS15" s="33">
        <f t="shared" si="13"/>
        <v>0</v>
      </c>
      <c r="BT15" s="33">
        <f t="shared" si="14"/>
        <v>0</v>
      </c>
      <c r="BU15" s="33">
        <f t="shared" si="15"/>
        <v>0</v>
      </c>
    </row>
    <row r="16" ht="30.0" customHeight="1">
      <c r="A16" s="41" t="s">
        <v>77</v>
      </c>
      <c r="B16" s="23"/>
      <c r="C16" s="23"/>
      <c r="D16" s="23" t="s">
        <v>3</v>
      </c>
      <c r="E16" s="23" t="s">
        <v>20</v>
      </c>
      <c r="F16" s="23"/>
      <c r="G16" s="23"/>
      <c r="H16" s="23" t="s">
        <v>1</v>
      </c>
      <c r="I16" s="23"/>
      <c r="J16" s="23"/>
      <c r="K16" s="23"/>
      <c r="L16" s="23"/>
      <c r="M16" s="23" t="s">
        <v>1</v>
      </c>
      <c r="N16" s="23"/>
      <c r="O16" s="23"/>
      <c r="P16" s="23" t="s">
        <v>35</v>
      </c>
      <c r="Q16" s="23"/>
      <c r="R16" s="23"/>
      <c r="S16" s="23" t="s">
        <v>20</v>
      </c>
      <c r="T16" s="23"/>
      <c r="U16" s="23"/>
      <c r="V16" s="23" t="s">
        <v>1</v>
      </c>
      <c r="W16" s="23" t="s">
        <v>1</v>
      </c>
      <c r="X16" s="23"/>
      <c r="Y16" s="23"/>
      <c r="Z16" s="23"/>
      <c r="AA16" s="23" t="s">
        <v>35</v>
      </c>
      <c r="AB16" s="23"/>
      <c r="AC16" s="23"/>
      <c r="AD16" s="23"/>
      <c r="AE16" s="23"/>
      <c r="AF16" s="23"/>
      <c r="AG16" s="23" t="s">
        <v>34</v>
      </c>
      <c r="AH16" s="23"/>
      <c r="AI16" s="23"/>
      <c r="AJ16" s="23"/>
      <c r="AK16" s="23"/>
      <c r="AL16" s="23"/>
      <c r="AM16" s="23"/>
      <c r="AN16" s="23"/>
      <c r="AO16" s="23"/>
      <c r="AP16" s="23"/>
      <c r="AQ16" s="23" t="s">
        <v>20</v>
      </c>
      <c r="AR16" s="23"/>
      <c r="AS16" s="23"/>
      <c r="AT16" s="23"/>
      <c r="AU16" s="23"/>
      <c r="AV16" s="23"/>
      <c r="AW16" s="23" t="s">
        <v>35</v>
      </c>
      <c r="AX16" s="23"/>
      <c r="AY16" s="23"/>
      <c r="AZ16" s="23"/>
      <c r="BA16" s="23" t="s">
        <v>20</v>
      </c>
      <c r="BB16" s="23"/>
      <c r="BC16" s="23"/>
      <c r="BD16" s="23"/>
      <c r="BE16" s="23"/>
      <c r="BF16" s="23"/>
      <c r="BG16" s="33">
        <f t="shared" si="1"/>
        <v>4</v>
      </c>
      <c r="BH16" s="33">
        <f t="shared" si="2"/>
        <v>4</v>
      </c>
      <c r="BI16" s="33">
        <f t="shared" si="3"/>
        <v>1</v>
      </c>
      <c r="BJ16" s="33">
        <f t="shared" si="4"/>
        <v>0</v>
      </c>
      <c r="BK16" s="33">
        <f t="shared" si="5"/>
        <v>0</v>
      </c>
      <c r="BL16" s="33">
        <f t="shared" si="6"/>
        <v>3</v>
      </c>
      <c r="BM16" s="33">
        <f t="shared" si="7"/>
        <v>0</v>
      </c>
      <c r="BN16" s="33">
        <f t="shared" si="8"/>
        <v>1</v>
      </c>
      <c r="BO16" s="33">
        <f t="shared" si="9"/>
        <v>0</v>
      </c>
      <c r="BP16" s="33">
        <f t="shared" si="10"/>
        <v>0</v>
      </c>
      <c r="BQ16" s="33">
        <f t="shared" si="11"/>
        <v>0</v>
      </c>
      <c r="BR16" s="33">
        <f t="shared" si="12"/>
        <v>0</v>
      </c>
      <c r="BS16" s="33">
        <f t="shared" si="13"/>
        <v>0</v>
      </c>
      <c r="BT16" s="33">
        <f t="shared" si="14"/>
        <v>0</v>
      </c>
      <c r="BU16" s="33">
        <f t="shared" si="15"/>
        <v>0</v>
      </c>
    </row>
    <row r="17" ht="30.0" customHeight="1">
      <c r="A17" s="49" t="s">
        <v>78</v>
      </c>
      <c r="B17" s="29"/>
      <c r="C17" s="29"/>
      <c r="D17" s="29"/>
      <c r="E17" s="29"/>
      <c r="F17" s="29" t="s">
        <v>20</v>
      </c>
      <c r="G17" s="29"/>
      <c r="H17" s="29" t="s">
        <v>1</v>
      </c>
      <c r="I17" s="48"/>
      <c r="J17" s="48" t="s">
        <v>3</v>
      </c>
      <c r="K17" s="48"/>
      <c r="L17" s="48" t="s">
        <v>1</v>
      </c>
      <c r="M17" s="48"/>
      <c r="N17" s="48"/>
      <c r="O17" s="48"/>
      <c r="P17" s="48"/>
      <c r="Q17" s="48"/>
      <c r="R17" s="48"/>
      <c r="S17" s="48" t="s">
        <v>20</v>
      </c>
      <c r="T17" s="48" t="s">
        <v>35</v>
      </c>
      <c r="U17" s="48" t="s">
        <v>1</v>
      </c>
      <c r="V17" s="48"/>
      <c r="W17" s="48"/>
      <c r="X17" s="48" t="s">
        <v>1</v>
      </c>
      <c r="Y17" s="48"/>
      <c r="Z17" s="48"/>
      <c r="AA17" s="48"/>
      <c r="AB17" s="48"/>
      <c r="AC17" s="48" t="s">
        <v>1</v>
      </c>
      <c r="AD17" s="48"/>
      <c r="AE17" s="29"/>
      <c r="AF17" s="29" t="s">
        <v>35</v>
      </c>
      <c r="AG17" s="29" t="s">
        <v>34</v>
      </c>
      <c r="AH17" s="29"/>
      <c r="AI17" s="29"/>
      <c r="AJ17" s="29"/>
      <c r="AK17" s="29"/>
      <c r="AL17" s="48"/>
      <c r="AM17" s="48"/>
      <c r="AN17" s="48"/>
      <c r="AO17" s="48" t="s">
        <v>35</v>
      </c>
      <c r="AP17" s="48"/>
      <c r="AQ17" s="48"/>
      <c r="AR17" s="48"/>
      <c r="AS17" s="48" t="s">
        <v>20</v>
      </c>
      <c r="AT17" s="48"/>
      <c r="AU17" s="48"/>
      <c r="AV17" s="48"/>
      <c r="AW17" s="48"/>
      <c r="AX17" s="48"/>
      <c r="AY17" s="48"/>
      <c r="AZ17" s="48" t="s">
        <v>35</v>
      </c>
      <c r="BA17" s="48"/>
      <c r="BB17" s="48"/>
      <c r="BC17" s="48" t="s">
        <v>1</v>
      </c>
      <c r="BD17" s="48" t="s">
        <v>20</v>
      </c>
      <c r="BE17" s="48"/>
      <c r="BF17" s="48"/>
      <c r="BG17" s="33">
        <f t="shared" si="1"/>
        <v>6</v>
      </c>
      <c r="BH17" s="33">
        <f t="shared" si="2"/>
        <v>4</v>
      </c>
      <c r="BI17" s="33">
        <f t="shared" si="3"/>
        <v>1</v>
      </c>
      <c r="BJ17" s="33">
        <f t="shared" si="4"/>
        <v>0</v>
      </c>
      <c r="BK17" s="33">
        <f t="shared" si="5"/>
        <v>0</v>
      </c>
      <c r="BL17" s="33">
        <f t="shared" si="6"/>
        <v>4</v>
      </c>
      <c r="BM17" s="33">
        <f t="shared" si="7"/>
        <v>0</v>
      </c>
      <c r="BN17" s="33">
        <f t="shared" si="8"/>
        <v>1</v>
      </c>
      <c r="BO17" s="33">
        <f t="shared" si="9"/>
        <v>0</v>
      </c>
      <c r="BP17" s="33">
        <f t="shared" si="10"/>
        <v>0</v>
      </c>
      <c r="BQ17" s="33">
        <f t="shared" si="11"/>
        <v>0</v>
      </c>
      <c r="BR17" s="33">
        <f t="shared" si="12"/>
        <v>0</v>
      </c>
      <c r="BS17" s="33">
        <f t="shared" si="13"/>
        <v>0</v>
      </c>
      <c r="BT17" s="33">
        <f t="shared" si="14"/>
        <v>0</v>
      </c>
      <c r="BU17" s="33">
        <f t="shared" si="15"/>
        <v>0</v>
      </c>
    </row>
    <row r="18" ht="30.0" customHeight="1">
      <c r="A18" s="41" t="s">
        <v>79</v>
      </c>
      <c r="B18" s="23"/>
      <c r="C18" s="23"/>
      <c r="D18" s="23"/>
      <c r="E18" s="23" t="s">
        <v>1</v>
      </c>
      <c r="F18" s="23" t="s">
        <v>20</v>
      </c>
      <c r="G18" s="23" t="s">
        <v>3</v>
      </c>
      <c r="H18" s="23"/>
      <c r="I18" s="23"/>
      <c r="J18" s="23"/>
      <c r="K18" s="23"/>
      <c r="L18" s="23"/>
      <c r="M18" s="23" t="s">
        <v>1</v>
      </c>
      <c r="N18" s="23"/>
      <c r="O18" s="23"/>
      <c r="P18" s="23"/>
      <c r="Q18" s="23"/>
      <c r="R18" s="23" t="s">
        <v>35</v>
      </c>
      <c r="S18" s="23"/>
      <c r="T18" s="23" t="s">
        <v>20</v>
      </c>
      <c r="U18" s="23"/>
      <c r="V18" s="23" t="s">
        <v>1</v>
      </c>
      <c r="W18" s="23" t="s">
        <v>1</v>
      </c>
      <c r="X18" s="23"/>
      <c r="Y18" s="23"/>
      <c r="Z18" s="23"/>
      <c r="AA18" s="23"/>
      <c r="AB18" s="23"/>
      <c r="AC18" s="23"/>
      <c r="AD18" s="23" t="s">
        <v>35</v>
      </c>
      <c r="AE18" s="23"/>
      <c r="AF18" s="23"/>
      <c r="AG18" s="23" t="s">
        <v>34</v>
      </c>
      <c r="AH18" s="23"/>
      <c r="AI18" s="23"/>
      <c r="AJ18" s="23"/>
      <c r="AK18" s="23"/>
      <c r="AL18" s="23"/>
      <c r="AM18" s="23"/>
      <c r="AN18" s="23"/>
      <c r="AO18" s="23" t="s">
        <v>35</v>
      </c>
      <c r="AP18" s="23"/>
      <c r="AQ18" s="23"/>
      <c r="AR18" s="23"/>
      <c r="AS18" s="23" t="s">
        <v>20</v>
      </c>
      <c r="AT18" s="23"/>
      <c r="AU18" s="23" t="s">
        <v>1</v>
      </c>
      <c r="AV18" s="23"/>
      <c r="AW18" s="23"/>
      <c r="AX18" s="23"/>
      <c r="AY18" s="23"/>
      <c r="AZ18" s="23" t="s">
        <v>35</v>
      </c>
      <c r="BA18" s="23"/>
      <c r="BB18" s="23"/>
      <c r="BC18" s="23" t="s">
        <v>20</v>
      </c>
      <c r="BD18" s="23"/>
      <c r="BE18" s="23" t="s">
        <v>1</v>
      </c>
      <c r="BF18" s="23"/>
      <c r="BG18" s="33">
        <f t="shared" si="1"/>
        <v>6</v>
      </c>
      <c r="BH18" s="33">
        <f t="shared" si="2"/>
        <v>4</v>
      </c>
      <c r="BI18" s="33">
        <f t="shared" si="3"/>
        <v>1</v>
      </c>
      <c r="BJ18" s="33">
        <f t="shared" si="4"/>
        <v>0</v>
      </c>
      <c r="BK18" s="33">
        <f t="shared" si="5"/>
        <v>0</v>
      </c>
      <c r="BL18" s="33">
        <f t="shared" si="6"/>
        <v>4</v>
      </c>
      <c r="BM18" s="33">
        <f t="shared" si="7"/>
        <v>0</v>
      </c>
      <c r="BN18" s="33">
        <f t="shared" si="8"/>
        <v>1</v>
      </c>
      <c r="BO18" s="33">
        <f t="shared" si="9"/>
        <v>0</v>
      </c>
      <c r="BP18" s="33">
        <f t="shared" si="10"/>
        <v>0</v>
      </c>
      <c r="BQ18" s="33">
        <f t="shared" si="11"/>
        <v>0</v>
      </c>
      <c r="BR18" s="33">
        <f t="shared" si="12"/>
        <v>0</v>
      </c>
      <c r="BS18" s="33">
        <f t="shared" si="13"/>
        <v>0</v>
      </c>
      <c r="BT18" s="33">
        <f t="shared" si="14"/>
        <v>0</v>
      </c>
      <c r="BU18" s="33">
        <f t="shared" si="15"/>
        <v>0</v>
      </c>
    </row>
    <row r="19" ht="30.0" customHeight="1">
      <c r="A19" s="44" t="s">
        <v>80</v>
      </c>
      <c r="B19" s="29"/>
      <c r="C19" s="29"/>
      <c r="D19" s="29"/>
      <c r="E19" s="29"/>
      <c r="F19" s="29"/>
      <c r="G19" s="29"/>
      <c r="H19" s="48"/>
      <c r="I19" s="48"/>
      <c r="J19" s="48"/>
      <c r="K19" s="48" t="s">
        <v>20</v>
      </c>
      <c r="L19" s="48"/>
      <c r="M19" s="48" t="s">
        <v>34</v>
      </c>
      <c r="N19" s="48" t="s">
        <v>1</v>
      </c>
      <c r="O19" s="48"/>
      <c r="P19" s="48" t="s">
        <v>35</v>
      </c>
      <c r="Q19" s="48"/>
      <c r="R19" s="48"/>
      <c r="S19" s="48"/>
      <c r="T19" s="48"/>
      <c r="U19" s="48" t="s">
        <v>1</v>
      </c>
      <c r="V19" s="48"/>
      <c r="W19" s="48"/>
      <c r="X19" s="48"/>
      <c r="Y19" s="48"/>
      <c r="Z19" s="48" t="s">
        <v>38</v>
      </c>
      <c r="AA19" s="48"/>
      <c r="AB19" s="48" t="s">
        <v>35</v>
      </c>
      <c r="AC19" s="48" t="s">
        <v>20</v>
      </c>
      <c r="AD19" s="48"/>
      <c r="AE19" s="48"/>
      <c r="AF19" s="29" t="s">
        <v>34</v>
      </c>
      <c r="AG19" s="29"/>
      <c r="AH19" s="29"/>
      <c r="AI19" s="29"/>
      <c r="AJ19" s="48"/>
      <c r="AK19" s="48"/>
      <c r="AL19" s="48"/>
      <c r="AM19" s="48"/>
      <c r="AN19" s="48" t="s">
        <v>20</v>
      </c>
      <c r="AO19" s="48"/>
      <c r="AP19" s="48"/>
      <c r="AQ19" s="48" t="s">
        <v>35</v>
      </c>
      <c r="AR19" s="48"/>
      <c r="AS19" s="48"/>
      <c r="AT19" s="48"/>
      <c r="AU19" s="48"/>
      <c r="AV19" s="48" t="s">
        <v>1</v>
      </c>
      <c r="AW19" s="48"/>
      <c r="AX19" s="48"/>
      <c r="AY19" s="48"/>
      <c r="AZ19" s="48"/>
      <c r="BA19" s="48"/>
      <c r="BB19" s="48" t="s">
        <v>20</v>
      </c>
      <c r="BC19" s="48" t="s">
        <v>35</v>
      </c>
      <c r="BD19" s="48"/>
      <c r="BE19" s="48"/>
      <c r="BF19" s="48"/>
      <c r="BG19" s="33">
        <f t="shared" si="1"/>
        <v>3</v>
      </c>
      <c r="BH19" s="33">
        <f t="shared" si="2"/>
        <v>4</v>
      </c>
      <c r="BI19" s="33">
        <f t="shared" si="3"/>
        <v>0</v>
      </c>
      <c r="BJ19" s="33">
        <f t="shared" si="4"/>
        <v>0</v>
      </c>
      <c r="BK19" s="33">
        <f t="shared" si="5"/>
        <v>0</v>
      </c>
      <c r="BL19" s="33">
        <f t="shared" si="6"/>
        <v>4</v>
      </c>
      <c r="BM19" s="33">
        <f t="shared" si="7"/>
        <v>1</v>
      </c>
      <c r="BN19" s="33">
        <f t="shared" si="8"/>
        <v>2</v>
      </c>
      <c r="BO19" s="33">
        <f t="shared" si="9"/>
        <v>0</v>
      </c>
      <c r="BP19" s="33">
        <f t="shared" si="10"/>
        <v>0</v>
      </c>
      <c r="BQ19" s="33">
        <f t="shared" si="11"/>
        <v>0</v>
      </c>
      <c r="BR19" s="33">
        <f t="shared" si="12"/>
        <v>0</v>
      </c>
      <c r="BS19" s="33">
        <f t="shared" si="13"/>
        <v>0</v>
      </c>
      <c r="BT19" s="33">
        <f t="shared" si="14"/>
        <v>0</v>
      </c>
      <c r="BU19" s="33">
        <f t="shared" si="15"/>
        <v>0</v>
      </c>
    </row>
    <row r="20" ht="30.0" customHeight="1">
      <c r="A20" s="41" t="s">
        <v>81</v>
      </c>
      <c r="B20" s="23"/>
      <c r="C20" s="23"/>
      <c r="D20" s="23"/>
      <c r="E20" s="23"/>
      <c r="F20" s="23"/>
      <c r="G20" s="23"/>
      <c r="H20" s="23"/>
      <c r="I20" s="23" t="s">
        <v>34</v>
      </c>
      <c r="J20" s="23"/>
      <c r="K20" s="23" t="s">
        <v>20</v>
      </c>
      <c r="L20" s="23"/>
      <c r="M20" s="23" t="s">
        <v>1</v>
      </c>
      <c r="N20" s="23"/>
      <c r="O20" s="23" t="s">
        <v>35</v>
      </c>
      <c r="P20" s="23"/>
      <c r="Q20" s="23"/>
      <c r="R20" s="71"/>
      <c r="S20" s="71"/>
      <c r="T20" s="71"/>
      <c r="U20" s="71"/>
      <c r="V20" s="23" t="s">
        <v>1</v>
      </c>
      <c r="W20" s="23" t="s">
        <v>38</v>
      </c>
      <c r="X20" s="23"/>
      <c r="Y20" s="23"/>
      <c r="Z20" s="23"/>
      <c r="AA20" s="23" t="s">
        <v>35</v>
      </c>
      <c r="AB20" s="23"/>
      <c r="AC20" s="84" t="s">
        <v>20</v>
      </c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85" t="s">
        <v>20</v>
      </c>
      <c r="AO20" s="23"/>
      <c r="AP20" s="23" t="s">
        <v>35</v>
      </c>
      <c r="AQ20" s="23"/>
      <c r="AR20" s="23"/>
      <c r="AS20" s="23"/>
      <c r="AT20" s="23"/>
      <c r="AU20" s="23"/>
      <c r="AV20" s="23" t="s">
        <v>1</v>
      </c>
      <c r="AW20" s="23"/>
      <c r="AX20" s="23"/>
      <c r="AY20" s="23"/>
      <c r="AZ20" s="23"/>
      <c r="BA20" s="23" t="s">
        <v>35</v>
      </c>
      <c r="BB20" s="85" t="s">
        <v>20</v>
      </c>
      <c r="BC20" s="23"/>
      <c r="BD20" s="23"/>
      <c r="BE20" s="23"/>
      <c r="BF20" s="23"/>
      <c r="BG20" s="33">
        <f t="shared" si="1"/>
        <v>3</v>
      </c>
      <c r="BH20" s="33">
        <f t="shared" si="2"/>
        <v>4</v>
      </c>
      <c r="BI20" s="33">
        <f t="shared" si="3"/>
        <v>0</v>
      </c>
      <c r="BJ20" s="33">
        <f t="shared" si="4"/>
        <v>0</v>
      </c>
      <c r="BK20" s="33">
        <f t="shared" si="5"/>
        <v>0</v>
      </c>
      <c r="BL20" s="33">
        <f t="shared" si="6"/>
        <v>4</v>
      </c>
      <c r="BM20" s="33">
        <f t="shared" si="7"/>
        <v>1</v>
      </c>
      <c r="BN20" s="33">
        <f t="shared" si="8"/>
        <v>1</v>
      </c>
      <c r="BO20" s="33">
        <f t="shared" si="9"/>
        <v>0</v>
      </c>
      <c r="BP20" s="33">
        <f t="shared" si="10"/>
        <v>0</v>
      </c>
      <c r="BQ20" s="33">
        <f t="shared" si="11"/>
        <v>0</v>
      </c>
      <c r="BR20" s="33">
        <f t="shared" si="12"/>
        <v>0</v>
      </c>
      <c r="BS20" s="33">
        <f t="shared" si="13"/>
        <v>0</v>
      </c>
      <c r="BT20" s="33">
        <f t="shared" si="14"/>
        <v>0</v>
      </c>
      <c r="BU20" s="33">
        <f t="shared" si="15"/>
        <v>0</v>
      </c>
    </row>
    <row r="21" ht="30.0" customHeight="1">
      <c r="A21" s="44" t="s">
        <v>82</v>
      </c>
      <c r="B21" s="29"/>
      <c r="C21" s="29"/>
      <c r="D21" s="29"/>
      <c r="E21" s="29"/>
      <c r="F21" s="29"/>
      <c r="G21" s="29"/>
      <c r="H21" s="29"/>
      <c r="I21" s="48"/>
      <c r="J21" s="48" t="s">
        <v>1</v>
      </c>
      <c r="K21" s="48" t="s">
        <v>20</v>
      </c>
      <c r="L21" s="48"/>
      <c r="M21" s="48" t="s">
        <v>34</v>
      </c>
      <c r="N21" s="48"/>
      <c r="O21" s="48"/>
      <c r="P21" s="48" t="s">
        <v>35</v>
      </c>
      <c r="Q21" s="48"/>
      <c r="R21" s="48"/>
      <c r="S21" s="75"/>
      <c r="T21" s="75" t="s">
        <v>1</v>
      </c>
      <c r="U21" s="75"/>
      <c r="V21" s="48"/>
      <c r="W21" s="48"/>
      <c r="X21" s="48"/>
      <c r="Y21" s="48"/>
      <c r="Z21" s="48"/>
      <c r="AA21" s="48"/>
      <c r="AB21" s="48" t="s">
        <v>35</v>
      </c>
      <c r="AC21" s="48" t="s">
        <v>20</v>
      </c>
      <c r="AD21" s="48"/>
      <c r="AE21" s="48" t="s">
        <v>34</v>
      </c>
      <c r="AF21" s="48"/>
      <c r="AG21" s="48" t="s">
        <v>38</v>
      </c>
      <c r="AH21" s="48"/>
      <c r="AI21" s="48"/>
      <c r="AJ21" s="48"/>
      <c r="AK21" s="48"/>
      <c r="AL21" s="29"/>
      <c r="AM21" s="48"/>
      <c r="AN21" s="48" t="s">
        <v>20</v>
      </c>
      <c r="AO21" s="48"/>
      <c r="AP21" s="29"/>
      <c r="AQ21" s="29" t="s">
        <v>35</v>
      </c>
      <c r="AR21" s="29"/>
      <c r="AS21" s="29"/>
      <c r="AT21" s="29" t="s">
        <v>1</v>
      </c>
      <c r="AU21" s="29"/>
      <c r="AV21" s="29"/>
      <c r="AW21" s="29"/>
      <c r="AX21" s="29"/>
      <c r="AY21" s="29"/>
      <c r="AZ21" s="29"/>
      <c r="BA21" s="29"/>
      <c r="BB21" s="29" t="s">
        <v>20</v>
      </c>
      <c r="BC21" s="29" t="s">
        <v>35</v>
      </c>
      <c r="BD21" s="29"/>
      <c r="BE21" s="29"/>
      <c r="BF21" s="29"/>
      <c r="BG21" s="33">
        <f t="shared" si="1"/>
        <v>3</v>
      </c>
      <c r="BH21" s="33">
        <f t="shared" si="2"/>
        <v>4</v>
      </c>
      <c r="BI21" s="33">
        <f t="shared" si="3"/>
        <v>0</v>
      </c>
      <c r="BJ21" s="33">
        <f t="shared" si="4"/>
        <v>0</v>
      </c>
      <c r="BK21" s="33">
        <f t="shared" si="5"/>
        <v>0</v>
      </c>
      <c r="BL21" s="33">
        <f t="shared" si="6"/>
        <v>4</v>
      </c>
      <c r="BM21" s="33">
        <f t="shared" si="7"/>
        <v>1</v>
      </c>
      <c r="BN21" s="33">
        <f t="shared" si="8"/>
        <v>2</v>
      </c>
      <c r="BO21" s="33">
        <f t="shared" si="9"/>
        <v>0</v>
      </c>
      <c r="BP21" s="33">
        <f t="shared" si="10"/>
        <v>0</v>
      </c>
      <c r="BQ21" s="33">
        <f t="shared" si="11"/>
        <v>0</v>
      </c>
      <c r="BR21" s="33">
        <f t="shared" si="12"/>
        <v>0</v>
      </c>
      <c r="BS21" s="33">
        <f t="shared" si="13"/>
        <v>0</v>
      </c>
      <c r="BT21" s="33">
        <f t="shared" si="14"/>
        <v>0</v>
      </c>
      <c r="BU21" s="33">
        <f t="shared" si="15"/>
        <v>0</v>
      </c>
    </row>
    <row r="22" ht="30.0" customHeight="1">
      <c r="A22" s="41" t="s">
        <v>83</v>
      </c>
      <c r="B22" s="23"/>
      <c r="C22" s="23"/>
      <c r="D22" s="23"/>
      <c r="E22" s="23"/>
      <c r="F22" s="23"/>
      <c r="G22" s="23"/>
      <c r="H22" s="23"/>
      <c r="I22" s="23"/>
      <c r="J22" s="23"/>
      <c r="K22" s="23" t="s">
        <v>20</v>
      </c>
      <c r="L22" s="23"/>
      <c r="M22" s="23" t="s">
        <v>34</v>
      </c>
      <c r="N22" s="23" t="s">
        <v>1</v>
      </c>
      <c r="O22" s="71" t="s">
        <v>35</v>
      </c>
      <c r="P22" s="76"/>
      <c r="Q22" s="23"/>
      <c r="R22" s="71"/>
      <c r="S22" s="71"/>
      <c r="T22" s="71"/>
      <c r="U22" s="71"/>
      <c r="V22" s="23"/>
      <c r="W22" s="23" t="s">
        <v>1</v>
      </c>
      <c r="X22" s="23"/>
      <c r="Y22" s="23"/>
      <c r="Z22" s="23"/>
      <c r="AA22" s="23" t="s">
        <v>35</v>
      </c>
      <c r="AB22" s="23" t="s">
        <v>38</v>
      </c>
      <c r="AC22" s="84" t="s">
        <v>20</v>
      </c>
      <c r="AD22" s="23"/>
      <c r="AE22" s="23" t="s">
        <v>34</v>
      </c>
      <c r="AF22" s="23"/>
      <c r="AG22" s="23"/>
      <c r="AH22" s="23"/>
      <c r="AI22" s="23"/>
      <c r="AJ22" s="23"/>
      <c r="AK22" s="23"/>
      <c r="AL22" s="23"/>
      <c r="AM22" s="23"/>
      <c r="AN22" s="85" t="s">
        <v>20</v>
      </c>
      <c r="AO22" s="23"/>
      <c r="AP22" s="23" t="s">
        <v>35</v>
      </c>
      <c r="AQ22" s="23"/>
      <c r="AR22" s="23"/>
      <c r="AS22" s="23"/>
      <c r="AT22" s="23"/>
      <c r="AU22" s="23"/>
      <c r="AV22" s="23" t="s">
        <v>1</v>
      </c>
      <c r="AW22" s="23"/>
      <c r="AX22" s="23"/>
      <c r="AY22" s="23"/>
      <c r="AZ22" s="23"/>
      <c r="BA22" s="23" t="s">
        <v>35</v>
      </c>
      <c r="BB22" s="85" t="s">
        <v>20</v>
      </c>
      <c r="BC22" s="23"/>
      <c r="BD22" s="23"/>
      <c r="BE22" s="23"/>
      <c r="BF22" s="23"/>
      <c r="BG22" s="33">
        <f t="shared" si="1"/>
        <v>3</v>
      </c>
      <c r="BH22" s="33">
        <f t="shared" si="2"/>
        <v>4</v>
      </c>
      <c r="BI22" s="33">
        <f t="shared" si="3"/>
        <v>0</v>
      </c>
      <c r="BJ22" s="33">
        <f t="shared" si="4"/>
        <v>0</v>
      </c>
      <c r="BK22" s="33">
        <f t="shared" si="5"/>
        <v>0</v>
      </c>
      <c r="BL22" s="33">
        <f t="shared" si="6"/>
        <v>4</v>
      </c>
      <c r="BM22" s="33">
        <f t="shared" si="7"/>
        <v>1</v>
      </c>
      <c r="BN22" s="33">
        <f t="shared" si="8"/>
        <v>2</v>
      </c>
      <c r="BO22" s="33">
        <f t="shared" si="9"/>
        <v>0</v>
      </c>
      <c r="BP22" s="33">
        <f t="shared" si="10"/>
        <v>0</v>
      </c>
      <c r="BQ22" s="33">
        <f t="shared" si="11"/>
        <v>0</v>
      </c>
      <c r="BR22" s="33">
        <f t="shared" si="12"/>
        <v>0</v>
      </c>
      <c r="BS22" s="33">
        <f t="shared" si="13"/>
        <v>0</v>
      </c>
      <c r="BT22" s="33">
        <f t="shared" si="14"/>
        <v>0</v>
      </c>
      <c r="BU22" s="33">
        <f t="shared" si="15"/>
        <v>0</v>
      </c>
    </row>
    <row r="23" ht="30.0" customHeight="1">
      <c r="A23" s="44" t="s">
        <v>84</v>
      </c>
      <c r="B23" s="29"/>
      <c r="C23" s="29"/>
      <c r="D23" s="29" t="s">
        <v>35</v>
      </c>
      <c r="E23" s="29"/>
      <c r="F23" s="29"/>
      <c r="G23" s="29" t="s">
        <v>9</v>
      </c>
      <c r="H23" s="48"/>
      <c r="I23" s="48"/>
      <c r="J23" s="48"/>
      <c r="K23" s="48"/>
      <c r="L23" s="48"/>
      <c r="M23" s="48"/>
      <c r="N23" s="48"/>
      <c r="O23" s="48" t="s">
        <v>4</v>
      </c>
      <c r="P23" s="77" t="s">
        <v>1</v>
      </c>
      <c r="Q23" s="48"/>
      <c r="R23" s="48"/>
      <c r="S23" s="77"/>
      <c r="T23" s="77"/>
      <c r="U23" s="77"/>
      <c r="V23" s="48" t="s">
        <v>35</v>
      </c>
      <c r="W23" s="48" t="s">
        <v>34</v>
      </c>
      <c r="X23" s="48"/>
      <c r="Y23" s="48"/>
      <c r="Z23" s="48" t="s">
        <v>10</v>
      </c>
      <c r="AA23" s="48" t="s">
        <v>1</v>
      </c>
      <c r="AB23" s="48"/>
      <c r="AC23" s="48"/>
      <c r="AD23" s="48" t="s">
        <v>5</v>
      </c>
      <c r="AE23" s="48"/>
      <c r="AF23" s="48"/>
      <c r="AG23" s="48"/>
      <c r="AH23" s="29"/>
      <c r="AI23" s="29"/>
      <c r="AJ23" s="29" t="s">
        <v>35</v>
      </c>
      <c r="AK23" s="29"/>
      <c r="AL23" s="48"/>
      <c r="AM23" s="48" t="s">
        <v>1</v>
      </c>
      <c r="AN23" s="48"/>
      <c r="AO23" s="48" t="s">
        <v>9</v>
      </c>
      <c r="AP23" s="48"/>
      <c r="AQ23" s="48" t="s">
        <v>4</v>
      </c>
      <c r="AR23" s="48"/>
      <c r="AS23" s="48" t="s">
        <v>34</v>
      </c>
      <c r="AT23" s="48"/>
      <c r="AU23" s="48"/>
      <c r="AV23" s="48" t="s">
        <v>1</v>
      </c>
      <c r="AW23" s="48"/>
      <c r="AX23" s="48"/>
      <c r="AY23" s="48" t="s">
        <v>5</v>
      </c>
      <c r="AZ23" s="48"/>
      <c r="BA23" s="48"/>
      <c r="BB23" s="48"/>
      <c r="BC23" s="48"/>
      <c r="BD23" s="48"/>
      <c r="BE23" s="48"/>
      <c r="BF23" s="48"/>
      <c r="BG23" s="33">
        <f t="shared" si="1"/>
        <v>4</v>
      </c>
      <c r="BH23" s="33">
        <f t="shared" si="2"/>
        <v>0</v>
      </c>
      <c r="BI23" s="33">
        <f t="shared" si="3"/>
        <v>0</v>
      </c>
      <c r="BJ23" s="33">
        <f t="shared" si="4"/>
        <v>2</v>
      </c>
      <c r="BK23" s="33">
        <f t="shared" si="5"/>
        <v>2</v>
      </c>
      <c r="BL23" s="33">
        <f t="shared" si="6"/>
        <v>3</v>
      </c>
      <c r="BM23" s="33">
        <f t="shared" si="7"/>
        <v>0</v>
      </c>
      <c r="BN23" s="33">
        <f t="shared" si="8"/>
        <v>2</v>
      </c>
      <c r="BO23" s="33">
        <f t="shared" si="9"/>
        <v>2</v>
      </c>
      <c r="BP23" s="33">
        <f t="shared" si="10"/>
        <v>0</v>
      </c>
      <c r="BQ23" s="33">
        <f t="shared" si="11"/>
        <v>1</v>
      </c>
      <c r="BR23" s="33">
        <f t="shared" si="12"/>
        <v>0</v>
      </c>
      <c r="BS23" s="33">
        <f t="shared" si="13"/>
        <v>0</v>
      </c>
      <c r="BT23" s="33">
        <f t="shared" si="14"/>
        <v>0</v>
      </c>
      <c r="BU23" s="33">
        <f t="shared" si="15"/>
        <v>0</v>
      </c>
    </row>
    <row r="24" ht="30.0" customHeight="1">
      <c r="A24" s="41" t="s">
        <v>85</v>
      </c>
      <c r="B24" s="23"/>
      <c r="C24" s="23"/>
      <c r="D24" s="23"/>
      <c r="E24" s="23"/>
      <c r="F24" s="23" t="s">
        <v>9</v>
      </c>
      <c r="G24" s="23" t="s">
        <v>35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 t="s">
        <v>1</v>
      </c>
      <c r="S24" s="23" t="s">
        <v>4</v>
      </c>
      <c r="T24" s="23"/>
      <c r="U24" s="23"/>
      <c r="V24" s="23" t="s">
        <v>10</v>
      </c>
      <c r="W24" s="23"/>
      <c r="X24" s="23"/>
      <c r="Y24" s="23" t="s">
        <v>35</v>
      </c>
      <c r="Z24" s="23" t="s">
        <v>34</v>
      </c>
      <c r="AA24" s="23"/>
      <c r="AB24" s="23" t="s">
        <v>5</v>
      </c>
      <c r="AC24" s="23" t="s">
        <v>1</v>
      </c>
      <c r="AD24" s="23"/>
      <c r="AE24" s="23"/>
      <c r="AF24" s="23"/>
      <c r="AG24" s="23"/>
      <c r="AH24" s="23"/>
      <c r="AI24" s="23"/>
      <c r="AJ24" s="23"/>
      <c r="AK24" s="23" t="s">
        <v>35</v>
      </c>
      <c r="AL24" s="23"/>
      <c r="AM24" s="23"/>
      <c r="AN24" s="23"/>
      <c r="AO24" s="23"/>
      <c r="AP24" s="23" t="s">
        <v>35</v>
      </c>
      <c r="AQ24" s="23" t="s">
        <v>34</v>
      </c>
      <c r="AR24" s="23" t="s">
        <v>9</v>
      </c>
      <c r="AS24" s="23" t="s">
        <v>1</v>
      </c>
      <c r="AT24" s="23" t="s">
        <v>5</v>
      </c>
      <c r="AU24" s="23"/>
      <c r="AV24" s="23" t="s">
        <v>34</v>
      </c>
      <c r="AW24" s="23"/>
      <c r="AX24" s="23"/>
      <c r="AY24" s="23"/>
      <c r="AZ24" s="23"/>
      <c r="BA24" s="23"/>
      <c r="BB24" s="23" t="s">
        <v>1</v>
      </c>
      <c r="BC24" s="23"/>
      <c r="BD24" s="23"/>
      <c r="BE24" s="23"/>
      <c r="BF24" s="23"/>
      <c r="BG24" s="33">
        <f t="shared" si="1"/>
        <v>4</v>
      </c>
      <c r="BH24" s="33">
        <f t="shared" si="2"/>
        <v>0</v>
      </c>
      <c r="BI24" s="33">
        <f t="shared" si="3"/>
        <v>0</v>
      </c>
      <c r="BJ24" s="33">
        <f t="shared" si="4"/>
        <v>1</v>
      </c>
      <c r="BK24" s="33">
        <f t="shared" si="5"/>
        <v>2</v>
      </c>
      <c r="BL24" s="33">
        <f t="shared" si="6"/>
        <v>4</v>
      </c>
      <c r="BM24" s="33">
        <f t="shared" si="7"/>
        <v>0</v>
      </c>
      <c r="BN24" s="33">
        <f t="shared" si="8"/>
        <v>3</v>
      </c>
      <c r="BO24" s="33">
        <f t="shared" si="9"/>
        <v>2</v>
      </c>
      <c r="BP24" s="33">
        <f t="shared" si="10"/>
        <v>0</v>
      </c>
      <c r="BQ24" s="33">
        <f t="shared" si="11"/>
        <v>1</v>
      </c>
      <c r="BR24" s="33">
        <f t="shared" si="12"/>
        <v>0</v>
      </c>
      <c r="BS24" s="33">
        <f t="shared" si="13"/>
        <v>0</v>
      </c>
      <c r="BT24" s="33">
        <f t="shared" si="14"/>
        <v>0</v>
      </c>
      <c r="BU24" s="33">
        <f t="shared" si="15"/>
        <v>0</v>
      </c>
    </row>
    <row r="25" ht="30.0" customHeight="1">
      <c r="A25" s="44" t="s">
        <v>86</v>
      </c>
      <c r="B25" s="45" t="s">
        <v>35</v>
      </c>
      <c r="C25" s="29"/>
      <c r="D25" s="29"/>
      <c r="E25" s="29"/>
      <c r="F25" s="29"/>
      <c r="G25" s="29" t="s">
        <v>9</v>
      </c>
      <c r="H25" s="48"/>
      <c r="I25" s="48"/>
      <c r="J25" s="48"/>
      <c r="K25" s="48"/>
      <c r="L25" s="48"/>
      <c r="M25" s="48"/>
      <c r="N25" s="48"/>
      <c r="O25" s="48" t="s">
        <v>4</v>
      </c>
      <c r="P25" s="48" t="s">
        <v>1</v>
      </c>
      <c r="Q25" s="48" t="s">
        <v>10</v>
      </c>
      <c r="R25" s="48"/>
      <c r="S25" s="48"/>
      <c r="T25" s="48" t="s">
        <v>35</v>
      </c>
      <c r="U25" s="48"/>
      <c r="V25" s="48"/>
      <c r="W25" s="48"/>
      <c r="X25" s="48"/>
      <c r="Y25" s="48"/>
      <c r="Z25" s="48" t="s">
        <v>34</v>
      </c>
      <c r="AA25" s="48"/>
      <c r="AB25" s="48"/>
      <c r="AC25" s="48" t="s">
        <v>1</v>
      </c>
      <c r="AD25" s="48" t="s">
        <v>5</v>
      </c>
      <c r="AE25" s="48"/>
      <c r="AF25" s="48" t="s">
        <v>35</v>
      </c>
      <c r="AG25" s="48"/>
      <c r="AH25" s="48"/>
      <c r="AI25" s="48"/>
      <c r="AJ25" s="29"/>
      <c r="AK25" s="48"/>
      <c r="AL25" s="48" t="s">
        <v>35</v>
      </c>
      <c r="AM25" s="48"/>
      <c r="AN25" s="48"/>
      <c r="AO25" s="48" t="s">
        <v>9</v>
      </c>
      <c r="AP25" s="48"/>
      <c r="AQ25" s="48" t="s">
        <v>4</v>
      </c>
      <c r="AR25" s="48" t="s">
        <v>34</v>
      </c>
      <c r="AS25" s="48" t="s">
        <v>1</v>
      </c>
      <c r="AT25" s="48"/>
      <c r="AU25" s="48"/>
      <c r="AV25" s="48"/>
      <c r="AW25" s="48"/>
      <c r="AX25" s="48"/>
      <c r="AY25" s="48" t="s">
        <v>5</v>
      </c>
      <c r="AZ25" s="48"/>
      <c r="BA25" s="48"/>
      <c r="BB25" s="48"/>
      <c r="BC25" s="48" t="s">
        <v>1</v>
      </c>
      <c r="BD25" s="48"/>
      <c r="BE25" s="48"/>
      <c r="BF25" s="48"/>
      <c r="BG25" s="33">
        <f t="shared" si="1"/>
        <v>4</v>
      </c>
      <c r="BH25" s="33">
        <f t="shared" si="2"/>
        <v>0</v>
      </c>
      <c r="BI25" s="33">
        <f t="shared" si="3"/>
        <v>0</v>
      </c>
      <c r="BJ25" s="33">
        <f t="shared" si="4"/>
        <v>2</v>
      </c>
      <c r="BK25" s="33">
        <f t="shared" si="5"/>
        <v>2</v>
      </c>
      <c r="BL25" s="33">
        <f t="shared" si="6"/>
        <v>4</v>
      </c>
      <c r="BM25" s="33">
        <f t="shared" si="7"/>
        <v>0</v>
      </c>
      <c r="BN25" s="33">
        <f t="shared" si="8"/>
        <v>2</v>
      </c>
      <c r="BO25" s="33">
        <f t="shared" si="9"/>
        <v>2</v>
      </c>
      <c r="BP25" s="33">
        <f t="shared" si="10"/>
        <v>0</v>
      </c>
      <c r="BQ25" s="33">
        <f t="shared" si="11"/>
        <v>1</v>
      </c>
      <c r="BR25" s="33">
        <f t="shared" si="12"/>
        <v>0</v>
      </c>
      <c r="BS25" s="33">
        <f t="shared" si="13"/>
        <v>0</v>
      </c>
      <c r="BT25" s="33">
        <f t="shared" si="14"/>
        <v>0</v>
      </c>
      <c r="BU25" s="33">
        <f t="shared" si="15"/>
        <v>0</v>
      </c>
    </row>
    <row r="26" ht="30.0" customHeight="1">
      <c r="A26" s="41" t="s">
        <v>87</v>
      </c>
      <c r="B26" s="23"/>
      <c r="C26" s="23"/>
      <c r="D26" s="23"/>
      <c r="E26" s="23"/>
      <c r="F26" s="23"/>
      <c r="G26" s="23"/>
      <c r="H26" s="23"/>
      <c r="I26" s="23"/>
      <c r="J26" s="23"/>
      <c r="K26" s="23" t="s">
        <v>9</v>
      </c>
      <c r="L26" s="23" t="s">
        <v>49</v>
      </c>
      <c r="M26" s="23"/>
      <c r="N26" s="23"/>
      <c r="O26" s="23"/>
      <c r="P26" s="23" t="s">
        <v>5</v>
      </c>
      <c r="Q26" s="23"/>
      <c r="R26" s="23"/>
      <c r="S26" s="23"/>
      <c r="T26" s="23"/>
      <c r="U26" s="23"/>
      <c r="V26" s="23" t="s">
        <v>35</v>
      </c>
      <c r="W26" s="23" t="s">
        <v>4</v>
      </c>
      <c r="X26" s="23" t="s">
        <v>34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 t="s">
        <v>35</v>
      </c>
      <c r="AI26" s="23"/>
      <c r="AJ26" s="23"/>
      <c r="AK26" s="23"/>
      <c r="AL26" s="23"/>
      <c r="AM26" s="23" t="s">
        <v>10</v>
      </c>
      <c r="AN26" s="23" t="s">
        <v>1</v>
      </c>
      <c r="AO26" s="23"/>
      <c r="AP26" s="23"/>
      <c r="AQ26" s="23"/>
      <c r="AR26" s="23" t="s">
        <v>35</v>
      </c>
      <c r="AS26" s="23" t="s">
        <v>9</v>
      </c>
      <c r="AT26" s="23" t="s">
        <v>5</v>
      </c>
      <c r="AU26" s="23" t="s">
        <v>34</v>
      </c>
      <c r="AV26" s="23"/>
      <c r="AW26" s="23"/>
      <c r="AX26" s="23"/>
      <c r="AY26" s="23"/>
      <c r="AZ26" s="23"/>
      <c r="BA26" s="23"/>
      <c r="BB26" s="23"/>
      <c r="BC26" s="23" t="s">
        <v>35</v>
      </c>
      <c r="BD26" s="23" t="s">
        <v>4</v>
      </c>
      <c r="BE26" s="23"/>
      <c r="BF26" s="23"/>
      <c r="BG26" s="33">
        <f t="shared" si="1"/>
        <v>1</v>
      </c>
      <c r="BH26" s="33">
        <f t="shared" si="2"/>
        <v>0</v>
      </c>
      <c r="BI26" s="33">
        <f t="shared" si="3"/>
        <v>0</v>
      </c>
      <c r="BJ26" s="33">
        <f t="shared" si="4"/>
        <v>2</v>
      </c>
      <c r="BK26" s="33">
        <f t="shared" si="5"/>
        <v>2</v>
      </c>
      <c r="BL26" s="33">
        <f t="shared" si="6"/>
        <v>4</v>
      </c>
      <c r="BM26" s="33">
        <f t="shared" si="7"/>
        <v>0</v>
      </c>
      <c r="BN26" s="33">
        <f t="shared" si="8"/>
        <v>2</v>
      </c>
      <c r="BO26" s="33">
        <f t="shared" si="9"/>
        <v>2</v>
      </c>
      <c r="BP26" s="33">
        <f t="shared" si="10"/>
        <v>0</v>
      </c>
      <c r="BQ26" s="33">
        <f t="shared" si="11"/>
        <v>1</v>
      </c>
      <c r="BR26" s="33">
        <f t="shared" si="12"/>
        <v>0</v>
      </c>
      <c r="BS26" s="33">
        <f t="shared" si="13"/>
        <v>0</v>
      </c>
      <c r="BT26" s="33">
        <f t="shared" si="14"/>
        <v>0</v>
      </c>
      <c r="BU26" s="33">
        <f t="shared" si="15"/>
        <v>0</v>
      </c>
    </row>
    <row r="27" ht="30.0" customHeight="1">
      <c r="A27" s="44" t="s">
        <v>88</v>
      </c>
      <c r="B27" s="29"/>
      <c r="C27" s="29"/>
      <c r="D27" s="29"/>
      <c r="E27" s="29"/>
      <c r="F27" s="29"/>
      <c r="G27" s="29"/>
      <c r="H27" s="48"/>
      <c r="I27" s="48" t="s">
        <v>9</v>
      </c>
      <c r="J27" s="48"/>
      <c r="K27" s="48"/>
      <c r="L27" s="48"/>
      <c r="M27" s="48"/>
      <c r="N27" s="48"/>
      <c r="O27" s="48"/>
      <c r="P27" s="48" t="s">
        <v>5</v>
      </c>
      <c r="Q27" s="48"/>
      <c r="R27" s="48" t="s">
        <v>49</v>
      </c>
      <c r="S27" s="48"/>
      <c r="T27" s="48"/>
      <c r="U27" s="48" t="s">
        <v>35</v>
      </c>
      <c r="V27" s="48" t="s">
        <v>34</v>
      </c>
      <c r="W27" s="48" t="s">
        <v>4</v>
      </c>
      <c r="X27" s="48"/>
      <c r="Y27" s="48"/>
      <c r="Z27" s="48"/>
      <c r="AA27" s="48"/>
      <c r="AB27" s="48"/>
      <c r="AC27" s="48"/>
      <c r="AD27" s="48"/>
      <c r="AE27" s="48"/>
      <c r="AF27" s="48"/>
      <c r="AG27" s="48" t="s">
        <v>35</v>
      </c>
      <c r="AH27" s="48" t="s">
        <v>1</v>
      </c>
      <c r="AI27" s="48"/>
      <c r="AJ27" s="48"/>
      <c r="AK27" s="48"/>
      <c r="AL27" s="48"/>
      <c r="AM27" s="48"/>
      <c r="AN27" s="48"/>
      <c r="AO27" s="48"/>
      <c r="AP27" s="29" t="s">
        <v>10</v>
      </c>
      <c r="AQ27" s="29" t="s">
        <v>9</v>
      </c>
      <c r="AR27" s="29" t="s">
        <v>34</v>
      </c>
      <c r="AS27" s="29" t="s">
        <v>35</v>
      </c>
      <c r="AT27" s="29" t="s">
        <v>5</v>
      </c>
      <c r="AU27" s="29"/>
      <c r="AV27" s="29"/>
      <c r="AW27" s="29"/>
      <c r="AX27" s="29" t="s">
        <v>1</v>
      </c>
      <c r="AY27" s="29"/>
      <c r="AZ27" s="29"/>
      <c r="BA27" s="29"/>
      <c r="BB27" s="29" t="s">
        <v>35</v>
      </c>
      <c r="BC27" s="29"/>
      <c r="BD27" s="29" t="s">
        <v>4</v>
      </c>
      <c r="BE27" s="29"/>
      <c r="BF27" s="48"/>
      <c r="BG27" s="33">
        <f t="shared" si="1"/>
        <v>2</v>
      </c>
      <c r="BH27" s="33">
        <f t="shared" si="2"/>
        <v>0</v>
      </c>
      <c r="BI27" s="33">
        <f t="shared" si="3"/>
        <v>0</v>
      </c>
      <c r="BJ27" s="33">
        <f t="shared" si="4"/>
        <v>2</v>
      </c>
      <c r="BK27" s="33">
        <f t="shared" si="5"/>
        <v>2</v>
      </c>
      <c r="BL27" s="33">
        <f t="shared" si="6"/>
        <v>4</v>
      </c>
      <c r="BM27" s="33">
        <f t="shared" si="7"/>
        <v>0</v>
      </c>
      <c r="BN27" s="33">
        <f t="shared" si="8"/>
        <v>2</v>
      </c>
      <c r="BO27" s="33">
        <f t="shared" si="9"/>
        <v>2</v>
      </c>
      <c r="BP27" s="33">
        <f t="shared" si="10"/>
        <v>0</v>
      </c>
      <c r="BQ27" s="33">
        <f t="shared" si="11"/>
        <v>1</v>
      </c>
      <c r="BR27" s="33">
        <f t="shared" si="12"/>
        <v>0</v>
      </c>
      <c r="BS27" s="33">
        <f t="shared" si="13"/>
        <v>0</v>
      </c>
      <c r="BT27" s="33">
        <f t="shared" si="14"/>
        <v>0</v>
      </c>
      <c r="BU27" s="33">
        <f t="shared" si="15"/>
        <v>0</v>
      </c>
    </row>
    <row r="28" ht="30.0" customHeight="1">
      <c r="A28" s="41" t="s">
        <v>89</v>
      </c>
      <c r="B28" s="23"/>
      <c r="C28" s="23"/>
      <c r="D28" s="23"/>
      <c r="E28" s="23"/>
      <c r="F28" s="23"/>
      <c r="G28" s="23"/>
      <c r="H28" s="23"/>
      <c r="I28" s="23" t="s">
        <v>9</v>
      </c>
      <c r="J28" s="23"/>
      <c r="K28" s="23"/>
      <c r="L28" s="23"/>
      <c r="M28" s="23"/>
      <c r="N28" s="23" t="s">
        <v>49</v>
      </c>
      <c r="O28" s="23"/>
      <c r="P28" s="23" t="s">
        <v>5</v>
      </c>
      <c r="Q28" s="23"/>
      <c r="R28" s="23" t="s">
        <v>34</v>
      </c>
      <c r="S28" s="23"/>
      <c r="T28" s="23"/>
      <c r="U28" s="23"/>
      <c r="V28" s="23" t="s">
        <v>35</v>
      </c>
      <c r="W28" s="23"/>
      <c r="X28" s="23" t="s">
        <v>4</v>
      </c>
      <c r="Y28" s="23"/>
      <c r="Z28" s="23"/>
      <c r="AA28" s="23"/>
      <c r="AB28" s="23"/>
      <c r="AC28" s="23"/>
      <c r="AD28" s="23"/>
      <c r="AE28" s="23"/>
      <c r="AF28" s="23"/>
      <c r="AG28" s="23" t="s">
        <v>1</v>
      </c>
      <c r="AH28" s="23" t="s">
        <v>35</v>
      </c>
      <c r="AI28" s="23" t="s">
        <v>10</v>
      </c>
      <c r="AJ28" s="23"/>
      <c r="AK28" s="23"/>
      <c r="AL28" s="23"/>
      <c r="AM28" s="23"/>
      <c r="AN28" s="23"/>
      <c r="AO28" s="23"/>
      <c r="AP28" s="23"/>
      <c r="AQ28" s="23" t="s">
        <v>9</v>
      </c>
      <c r="AR28" s="23"/>
      <c r="AS28" s="23" t="s">
        <v>35</v>
      </c>
      <c r="AT28" s="23" t="s">
        <v>34</v>
      </c>
      <c r="AU28" s="23" t="s">
        <v>5</v>
      </c>
      <c r="AV28" s="23"/>
      <c r="AW28" s="23" t="s">
        <v>1</v>
      </c>
      <c r="AX28" s="23"/>
      <c r="AY28" s="23"/>
      <c r="AZ28" s="23"/>
      <c r="BA28" s="23"/>
      <c r="BB28" s="23"/>
      <c r="BC28" s="23" t="s">
        <v>35</v>
      </c>
      <c r="BD28" s="23"/>
      <c r="BE28" s="23" t="s">
        <v>4</v>
      </c>
      <c r="BF28" s="23"/>
      <c r="BG28" s="33">
        <f t="shared" si="1"/>
        <v>2</v>
      </c>
      <c r="BH28" s="33">
        <f t="shared" si="2"/>
        <v>0</v>
      </c>
      <c r="BI28" s="33">
        <f t="shared" si="3"/>
        <v>0</v>
      </c>
      <c r="BJ28" s="33">
        <f t="shared" si="4"/>
        <v>2</v>
      </c>
      <c r="BK28" s="33">
        <f t="shared" si="5"/>
        <v>2</v>
      </c>
      <c r="BL28" s="33">
        <f t="shared" si="6"/>
        <v>4</v>
      </c>
      <c r="BM28" s="33">
        <f t="shared" si="7"/>
        <v>0</v>
      </c>
      <c r="BN28" s="33">
        <f t="shared" si="8"/>
        <v>2</v>
      </c>
      <c r="BO28" s="33">
        <f t="shared" si="9"/>
        <v>2</v>
      </c>
      <c r="BP28" s="33">
        <f t="shared" si="10"/>
        <v>0</v>
      </c>
      <c r="BQ28" s="33">
        <f t="shared" si="11"/>
        <v>1</v>
      </c>
      <c r="BR28" s="33">
        <f t="shared" si="12"/>
        <v>0</v>
      </c>
      <c r="BS28" s="33">
        <f t="shared" si="13"/>
        <v>0</v>
      </c>
      <c r="BT28" s="33">
        <f t="shared" si="14"/>
        <v>0</v>
      </c>
      <c r="BU28" s="33">
        <f t="shared" si="15"/>
        <v>0</v>
      </c>
    </row>
    <row r="29" ht="30.0" customHeight="1">
      <c r="A29" s="49" t="s">
        <v>90</v>
      </c>
      <c r="B29" s="29"/>
      <c r="C29" s="29"/>
      <c r="D29" s="29"/>
      <c r="E29" s="29" t="s">
        <v>1</v>
      </c>
      <c r="F29" s="29"/>
      <c r="G29" s="29"/>
      <c r="H29" s="48"/>
      <c r="I29" s="48" t="s">
        <v>10</v>
      </c>
      <c r="J29" s="48"/>
      <c r="K29" s="48" t="s">
        <v>1</v>
      </c>
      <c r="L29" s="48"/>
      <c r="M29" s="48"/>
      <c r="N29" s="48" t="s">
        <v>35</v>
      </c>
      <c r="O29" s="48"/>
      <c r="P29" s="48"/>
      <c r="Q29" s="48"/>
      <c r="R29" s="48"/>
      <c r="S29" s="48" t="s">
        <v>4</v>
      </c>
      <c r="T29" s="48" t="s">
        <v>34</v>
      </c>
      <c r="U29" s="48"/>
      <c r="V29" s="48"/>
      <c r="W29" s="48" t="s">
        <v>38</v>
      </c>
      <c r="X29" s="48"/>
      <c r="Y29" s="48"/>
      <c r="Z29" s="48"/>
      <c r="AA29" s="48" t="s">
        <v>35</v>
      </c>
      <c r="AB29" s="48"/>
      <c r="AC29" s="48"/>
      <c r="AD29" s="48" t="s">
        <v>1</v>
      </c>
      <c r="AE29" s="48" t="s">
        <v>3</v>
      </c>
      <c r="AF29" s="48" t="s">
        <v>5</v>
      </c>
      <c r="AG29" s="48"/>
      <c r="AH29" s="48" t="s">
        <v>9</v>
      </c>
      <c r="AI29" s="48"/>
      <c r="AJ29" s="29" t="s">
        <v>1</v>
      </c>
      <c r="AK29" s="29"/>
      <c r="AL29" s="48"/>
      <c r="AM29" s="48" t="s">
        <v>10</v>
      </c>
      <c r="AN29" s="48"/>
      <c r="AO29" s="48"/>
      <c r="AP29" s="48" t="s">
        <v>49</v>
      </c>
      <c r="AQ29" s="48" t="s">
        <v>4</v>
      </c>
      <c r="AR29" s="48" t="s">
        <v>35</v>
      </c>
      <c r="AS29" s="48"/>
      <c r="AT29" s="48"/>
      <c r="AU29" s="48"/>
      <c r="AV29" s="48"/>
      <c r="AW29" s="48"/>
      <c r="AX29" s="48" t="s">
        <v>1</v>
      </c>
      <c r="AY29" s="48"/>
      <c r="AZ29" s="48"/>
      <c r="BA29" s="48" t="s">
        <v>5</v>
      </c>
      <c r="BB29" s="48"/>
      <c r="BC29" s="48"/>
      <c r="BD29" s="48"/>
      <c r="BE29" s="48"/>
      <c r="BF29" s="48"/>
      <c r="BG29" s="33">
        <f t="shared" si="1"/>
        <v>5</v>
      </c>
      <c r="BH29" s="33">
        <f t="shared" si="2"/>
        <v>0</v>
      </c>
      <c r="BI29" s="33">
        <f t="shared" si="3"/>
        <v>1</v>
      </c>
      <c r="BJ29" s="33">
        <f t="shared" si="4"/>
        <v>2</v>
      </c>
      <c r="BK29" s="33">
        <f t="shared" si="5"/>
        <v>2</v>
      </c>
      <c r="BL29" s="33">
        <f t="shared" si="6"/>
        <v>3</v>
      </c>
      <c r="BM29" s="33">
        <f t="shared" si="7"/>
        <v>1</v>
      </c>
      <c r="BN29" s="33">
        <f t="shared" si="8"/>
        <v>1</v>
      </c>
      <c r="BO29" s="33">
        <f t="shared" si="9"/>
        <v>1</v>
      </c>
      <c r="BP29" s="33">
        <f t="shared" si="10"/>
        <v>0</v>
      </c>
      <c r="BQ29" s="33">
        <f t="shared" si="11"/>
        <v>2</v>
      </c>
      <c r="BR29" s="33">
        <f t="shared" si="12"/>
        <v>0</v>
      </c>
      <c r="BS29" s="33">
        <f t="shared" si="13"/>
        <v>0</v>
      </c>
      <c r="BT29" s="33">
        <f t="shared" si="14"/>
        <v>0</v>
      </c>
      <c r="BU29" s="33">
        <f t="shared" si="15"/>
        <v>0</v>
      </c>
    </row>
    <row r="30" ht="30.0" customHeight="1">
      <c r="A30" s="41" t="s">
        <v>91</v>
      </c>
      <c r="B30" s="23"/>
      <c r="C30" s="23"/>
      <c r="D30" s="23"/>
      <c r="E30" s="23"/>
      <c r="F30" s="23"/>
      <c r="G30" s="23"/>
      <c r="H30" s="23"/>
      <c r="I30" s="23" t="s">
        <v>1</v>
      </c>
      <c r="J30" s="23" t="s">
        <v>10</v>
      </c>
      <c r="K30" s="23"/>
      <c r="L30" s="23"/>
      <c r="M30" s="23"/>
      <c r="N30" s="23"/>
      <c r="O30" s="23"/>
      <c r="P30" s="23"/>
      <c r="Q30" s="23" t="s">
        <v>34</v>
      </c>
      <c r="R30" s="23"/>
      <c r="S30" s="23" t="s">
        <v>4</v>
      </c>
      <c r="T30" s="23"/>
      <c r="U30" s="23"/>
      <c r="V30" s="23" t="s">
        <v>38</v>
      </c>
      <c r="W30" s="23" t="s">
        <v>35</v>
      </c>
      <c r="X30" s="23" t="s">
        <v>1</v>
      </c>
      <c r="Y30" s="23"/>
      <c r="Z30" s="23"/>
      <c r="AA30" s="23"/>
      <c r="AB30" s="23"/>
      <c r="AC30" s="23"/>
      <c r="AD30" s="23"/>
      <c r="AE30" s="23"/>
      <c r="AF30" s="23" t="s">
        <v>5</v>
      </c>
      <c r="AG30" s="23"/>
      <c r="AH30" s="23" t="s">
        <v>9</v>
      </c>
      <c r="AI30" s="23" t="s">
        <v>1</v>
      </c>
      <c r="AJ30" s="23" t="s">
        <v>3</v>
      </c>
      <c r="AK30" s="23"/>
      <c r="AL30" s="23"/>
      <c r="AM30" s="23" t="s">
        <v>49</v>
      </c>
      <c r="AN30" s="23" t="s">
        <v>10</v>
      </c>
      <c r="AO30" s="23"/>
      <c r="AP30" s="23" t="s">
        <v>35</v>
      </c>
      <c r="AQ30" s="23" t="s">
        <v>4</v>
      </c>
      <c r="AR30" s="23"/>
      <c r="AS30" s="23"/>
      <c r="AT30" s="23" t="s">
        <v>1</v>
      </c>
      <c r="AU30" s="23"/>
      <c r="AV30" s="23"/>
      <c r="AW30" s="23"/>
      <c r="AX30" s="23"/>
      <c r="AY30" s="23"/>
      <c r="AZ30" s="23"/>
      <c r="BA30" s="23" t="s">
        <v>5</v>
      </c>
      <c r="BB30" s="23"/>
      <c r="BC30" s="23"/>
      <c r="BD30" s="23"/>
      <c r="BE30" s="23"/>
      <c r="BF30" s="23"/>
      <c r="BG30" s="33">
        <f t="shared" si="1"/>
        <v>4</v>
      </c>
      <c r="BH30" s="33">
        <f t="shared" si="2"/>
        <v>0</v>
      </c>
      <c r="BI30" s="33">
        <f t="shared" si="3"/>
        <v>1</v>
      </c>
      <c r="BJ30" s="33">
        <f t="shared" si="4"/>
        <v>2</v>
      </c>
      <c r="BK30" s="33">
        <f t="shared" si="5"/>
        <v>2</v>
      </c>
      <c r="BL30" s="33">
        <f t="shared" si="6"/>
        <v>2</v>
      </c>
      <c r="BM30" s="33">
        <f t="shared" si="7"/>
        <v>1</v>
      </c>
      <c r="BN30" s="33">
        <f t="shared" si="8"/>
        <v>1</v>
      </c>
      <c r="BO30" s="33">
        <f t="shared" si="9"/>
        <v>1</v>
      </c>
      <c r="BP30" s="33">
        <f t="shared" si="10"/>
        <v>0</v>
      </c>
      <c r="BQ30" s="33">
        <f t="shared" si="11"/>
        <v>2</v>
      </c>
      <c r="BR30" s="33">
        <f t="shared" si="12"/>
        <v>0</v>
      </c>
      <c r="BS30" s="33">
        <f t="shared" si="13"/>
        <v>0</v>
      </c>
      <c r="BT30" s="33">
        <f t="shared" si="14"/>
        <v>0</v>
      </c>
      <c r="BU30" s="33">
        <f t="shared" si="15"/>
        <v>0</v>
      </c>
    </row>
    <row r="31" ht="30.0" customHeight="1">
      <c r="A31" s="49" t="s">
        <v>92</v>
      </c>
      <c r="B31" s="29"/>
      <c r="C31" s="29"/>
      <c r="D31" s="29"/>
      <c r="E31" s="29"/>
      <c r="F31" s="29"/>
      <c r="G31" s="29"/>
      <c r="H31" s="48" t="s">
        <v>1</v>
      </c>
      <c r="I31" s="48"/>
      <c r="J31" s="48" t="s">
        <v>10</v>
      </c>
      <c r="K31" s="48" t="s">
        <v>35</v>
      </c>
      <c r="L31" s="48"/>
      <c r="M31" s="48"/>
      <c r="N31" s="48"/>
      <c r="O31" s="48"/>
      <c r="P31" s="48"/>
      <c r="Q31" s="48" t="s">
        <v>34</v>
      </c>
      <c r="R31" s="48"/>
      <c r="S31" s="48" t="s">
        <v>4</v>
      </c>
      <c r="T31" s="48"/>
      <c r="U31" s="48"/>
      <c r="V31" s="48" t="s">
        <v>38</v>
      </c>
      <c r="W31" s="48" t="s">
        <v>1</v>
      </c>
      <c r="X31" s="48" t="s">
        <v>35</v>
      </c>
      <c r="Y31" s="48"/>
      <c r="Z31" s="48"/>
      <c r="AA31" s="48"/>
      <c r="AB31" s="48"/>
      <c r="AC31" s="48"/>
      <c r="AD31" s="48"/>
      <c r="AE31" s="48"/>
      <c r="AF31" s="48" t="s">
        <v>5</v>
      </c>
      <c r="AG31" s="48" t="s">
        <v>1</v>
      </c>
      <c r="AH31" s="48" t="s">
        <v>9</v>
      </c>
      <c r="AI31" s="29"/>
      <c r="AJ31" s="29" t="s">
        <v>35</v>
      </c>
      <c r="AK31" s="29" t="s">
        <v>3</v>
      </c>
      <c r="AL31" s="48"/>
      <c r="AM31" s="48"/>
      <c r="AN31" s="48" t="s">
        <v>10</v>
      </c>
      <c r="AO31" s="48" t="s">
        <v>49</v>
      </c>
      <c r="AP31" s="48"/>
      <c r="AQ31" s="48" t="s">
        <v>4</v>
      </c>
      <c r="AR31" s="48"/>
      <c r="AS31" s="48" t="s">
        <v>1</v>
      </c>
      <c r="AT31" s="48"/>
      <c r="AU31" s="48"/>
      <c r="AV31" s="48"/>
      <c r="AW31" s="48"/>
      <c r="AX31" s="48"/>
      <c r="AY31" s="48"/>
      <c r="AZ31" s="48"/>
      <c r="BA31" s="48" t="s">
        <v>5</v>
      </c>
      <c r="BB31" s="48"/>
      <c r="BC31" s="48"/>
      <c r="BD31" s="48"/>
      <c r="BE31" s="48"/>
      <c r="BF31" s="48"/>
      <c r="BG31" s="33">
        <f t="shared" si="1"/>
        <v>4</v>
      </c>
      <c r="BH31" s="33">
        <f t="shared" si="2"/>
        <v>0</v>
      </c>
      <c r="BI31" s="33">
        <f t="shared" si="3"/>
        <v>1</v>
      </c>
      <c r="BJ31" s="33">
        <f t="shared" si="4"/>
        <v>2</v>
      </c>
      <c r="BK31" s="33">
        <f t="shared" si="5"/>
        <v>2</v>
      </c>
      <c r="BL31" s="33">
        <f t="shared" si="6"/>
        <v>3</v>
      </c>
      <c r="BM31" s="33">
        <f t="shared" si="7"/>
        <v>1</v>
      </c>
      <c r="BN31" s="33">
        <f t="shared" si="8"/>
        <v>1</v>
      </c>
      <c r="BO31" s="33">
        <f t="shared" si="9"/>
        <v>1</v>
      </c>
      <c r="BP31" s="33">
        <f t="shared" si="10"/>
        <v>0</v>
      </c>
      <c r="BQ31" s="33">
        <f t="shared" si="11"/>
        <v>2</v>
      </c>
      <c r="BR31" s="33">
        <f t="shared" si="12"/>
        <v>0</v>
      </c>
      <c r="BS31" s="33">
        <f t="shared" si="13"/>
        <v>0</v>
      </c>
      <c r="BT31" s="33">
        <f t="shared" si="14"/>
        <v>0</v>
      </c>
      <c r="BU31" s="33">
        <f t="shared" si="15"/>
        <v>0</v>
      </c>
    </row>
    <row r="32" ht="30.0" customHeight="1">
      <c r="A32" s="41" t="s">
        <v>93</v>
      </c>
      <c r="B32" s="23"/>
      <c r="C32" s="23"/>
      <c r="D32" s="23"/>
      <c r="E32" s="23"/>
      <c r="F32" s="23"/>
      <c r="G32" s="23" t="s">
        <v>3</v>
      </c>
      <c r="H32" s="23"/>
      <c r="I32" s="23" t="s">
        <v>94</v>
      </c>
      <c r="J32" s="23"/>
      <c r="K32" s="23" t="s">
        <v>35</v>
      </c>
      <c r="L32" s="23"/>
      <c r="M32" s="23"/>
      <c r="N32" s="23"/>
      <c r="O32" s="23"/>
      <c r="P32" s="23"/>
      <c r="Q32" s="23"/>
      <c r="R32" s="23"/>
      <c r="S32" s="23"/>
      <c r="T32" s="23" t="s">
        <v>1</v>
      </c>
      <c r="U32" s="23"/>
      <c r="V32" s="23" t="s">
        <v>34</v>
      </c>
      <c r="W32" s="23"/>
      <c r="X32" s="23" t="s">
        <v>35</v>
      </c>
      <c r="Y32" s="23"/>
      <c r="Z32" s="23" t="s">
        <v>20</v>
      </c>
      <c r="AA32" s="23"/>
      <c r="AB32" s="23"/>
      <c r="AC32" s="23"/>
      <c r="AD32" s="78"/>
      <c r="AE32" s="23"/>
      <c r="AF32" s="23"/>
      <c r="AG32" s="23"/>
      <c r="AH32" s="23"/>
      <c r="AI32" s="23" t="s">
        <v>20</v>
      </c>
      <c r="AJ32" s="23"/>
      <c r="AK32" s="23" t="s">
        <v>35</v>
      </c>
      <c r="AL32" s="23"/>
      <c r="AM32" s="23"/>
      <c r="AN32" s="23"/>
      <c r="AO32" s="23"/>
      <c r="AP32" s="23" t="s">
        <v>1</v>
      </c>
      <c r="AQ32" s="23"/>
      <c r="AR32" s="23"/>
      <c r="AS32" s="23"/>
      <c r="AT32" s="23"/>
      <c r="AU32" s="23"/>
      <c r="AV32" s="23"/>
      <c r="AW32" s="23"/>
      <c r="AX32" s="23" t="s">
        <v>35</v>
      </c>
      <c r="AY32" s="23"/>
      <c r="AZ32" s="23"/>
      <c r="BA32" s="23" t="s">
        <v>20</v>
      </c>
      <c r="BB32" s="23"/>
      <c r="BC32" s="23"/>
      <c r="BD32" s="23"/>
      <c r="BE32" s="23"/>
      <c r="BF32" s="23"/>
      <c r="BG32" s="33">
        <f t="shared" si="1"/>
        <v>2</v>
      </c>
      <c r="BH32" s="33">
        <f t="shared" si="2"/>
        <v>3</v>
      </c>
      <c r="BI32" s="33">
        <f t="shared" si="3"/>
        <v>1</v>
      </c>
      <c r="BJ32" s="33">
        <f t="shared" si="4"/>
        <v>0</v>
      </c>
      <c r="BK32" s="33">
        <f t="shared" si="5"/>
        <v>0</v>
      </c>
      <c r="BL32" s="33">
        <f t="shared" si="6"/>
        <v>4</v>
      </c>
      <c r="BM32" s="33">
        <f t="shared" si="7"/>
        <v>0</v>
      </c>
      <c r="BN32" s="33">
        <f t="shared" si="8"/>
        <v>1</v>
      </c>
      <c r="BO32" s="33">
        <f t="shared" si="9"/>
        <v>0</v>
      </c>
      <c r="BP32" s="33">
        <f t="shared" si="10"/>
        <v>1</v>
      </c>
      <c r="BQ32" s="33">
        <f t="shared" si="11"/>
        <v>0</v>
      </c>
      <c r="BR32" s="33">
        <f t="shared" si="12"/>
        <v>0</v>
      </c>
      <c r="BS32" s="33">
        <f t="shared" si="13"/>
        <v>0</v>
      </c>
      <c r="BT32" s="33">
        <f t="shared" si="14"/>
        <v>0</v>
      </c>
      <c r="BU32" s="33">
        <f t="shared" si="15"/>
        <v>0</v>
      </c>
    </row>
    <row r="33" ht="30.0" customHeight="1">
      <c r="A33" s="49" t="s">
        <v>95</v>
      </c>
      <c r="B33" s="29"/>
      <c r="C33" s="29"/>
      <c r="D33" s="29"/>
      <c r="E33" s="29"/>
      <c r="F33" s="29"/>
      <c r="G33" s="29" t="s">
        <v>3</v>
      </c>
      <c r="H33" s="29"/>
      <c r="I33" s="29" t="s">
        <v>94</v>
      </c>
      <c r="J33" s="29" t="s">
        <v>35</v>
      </c>
      <c r="K33" s="29"/>
      <c r="L33" s="29"/>
      <c r="M33" s="29"/>
      <c r="N33" s="29"/>
      <c r="O33" s="29"/>
      <c r="P33" s="29"/>
      <c r="Q33" s="29"/>
      <c r="R33" s="29"/>
      <c r="S33" s="29"/>
      <c r="T33" s="29" t="s">
        <v>49</v>
      </c>
      <c r="U33" s="29"/>
      <c r="V33" s="29"/>
      <c r="W33" s="29" t="s">
        <v>35</v>
      </c>
      <c r="X33" s="29" t="s">
        <v>1</v>
      </c>
      <c r="Y33" s="29"/>
      <c r="Z33" s="29" t="s">
        <v>20</v>
      </c>
      <c r="AA33" s="29"/>
      <c r="AB33" s="29"/>
      <c r="AC33" s="29"/>
      <c r="AD33" s="29"/>
      <c r="AE33" s="29"/>
      <c r="AF33" s="29"/>
      <c r="AG33" s="29"/>
      <c r="AH33" s="29" t="s">
        <v>34</v>
      </c>
      <c r="AI33" s="29" t="s">
        <v>20</v>
      </c>
      <c r="AJ33" s="29"/>
      <c r="AK33" s="29"/>
      <c r="AL33" s="29"/>
      <c r="AM33" s="29" t="s">
        <v>35</v>
      </c>
      <c r="AN33" s="29"/>
      <c r="AO33" s="29" t="s">
        <v>9</v>
      </c>
      <c r="AP33" s="29"/>
      <c r="AQ33" s="29"/>
      <c r="AR33" s="29"/>
      <c r="AS33" s="29"/>
      <c r="AT33" s="29" t="s">
        <v>1</v>
      </c>
      <c r="AU33" s="29"/>
      <c r="AV33" s="29" t="s">
        <v>35</v>
      </c>
      <c r="AW33" s="29" t="s">
        <v>35</v>
      </c>
      <c r="AX33" s="29"/>
      <c r="AY33" s="29"/>
      <c r="AZ33" s="29"/>
      <c r="BA33" s="29" t="s">
        <v>20</v>
      </c>
      <c r="BB33" s="29" t="s">
        <v>49</v>
      </c>
      <c r="BC33" s="29"/>
      <c r="BD33" s="29"/>
      <c r="BE33" s="29"/>
      <c r="BF33" s="29"/>
      <c r="BG33" s="33">
        <f t="shared" si="1"/>
        <v>2</v>
      </c>
      <c r="BH33" s="33">
        <f t="shared" si="2"/>
        <v>3</v>
      </c>
      <c r="BI33" s="33">
        <f t="shared" si="3"/>
        <v>1</v>
      </c>
      <c r="BJ33" s="33">
        <f t="shared" si="4"/>
        <v>0</v>
      </c>
      <c r="BK33" s="33">
        <f t="shared" si="5"/>
        <v>0</v>
      </c>
      <c r="BL33" s="33">
        <f t="shared" si="6"/>
        <v>5</v>
      </c>
      <c r="BM33" s="33">
        <f t="shared" si="7"/>
        <v>0</v>
      </c>
      <c r="BN33" s="33">
        <f t="shared" si="8"/>
        <v>1</v>
      </c>
      <c r="BO33" s="33">
        <f t="shared" si="9"/>
        <v>1</v>
      </c>
      <c r="BP33" s="33">
        <f t="shared" si="10"/>
        <v>1</v>
      </c>
      <c r="BQ33" s="33">
        <f t="shared" si="11"/>
        <v>0</v>
      </c>
      <c r="BR33" s="33">
        <f t="shared" si="12"/>
        <v>0</v>
      </c>
      <c r="BS33" s="33">
        <f t="shared" si="13"/>
        <v>0</v>
      </c>
      <c r="BT33" s="33">
        <f t="shared" si="14"/>
        <v>0</v>
      </c>
      <c r="BU33" s="33">
        <f t="shared" si="15"/>
        <v>0</v>
      </c>
    </row>
    <row r="34" ht="30.0" customHeight="1">
      <c r="A34" s="41" t="s">
        <v>96</v>
      </c>
      <c r="B34" s="23"/>
      <c r="C34" s="23"/>
      <c r="D34" s="23"/>
      <c r="E34" s="23"/>
      <c r="F34" s="23"/>
      <c r="G34" s="23"/>
      <c r="H34" s="23"/>
      <c r="I34" s="23" t="s">
        <v>35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 t="s">
        <v>20</v>
      </c>
      <c r="Y34" s="23" t="s">
        <v>35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 t="s">
        <v>1</v>
      </c>
      <c r="AK34" s="23" t="s">
        <v>20</v>
      </c>
      <c r="AL34" s="23"/>
      <c r="AM34" s="23" t="s">
        <v>35</v>
      </c>
      <c r="AN34" s="23"/>
      <c r="AO34" s="23"/>
      <c r="AP34" s="23"/>
      <c r="AQ34" s="23"/>
      <c r="AR34" s="23"/>
      <c r="AS34" s="23"/>
      <c r="AT34" s="23" t="s">
        <v>1</v>
      </c>
      <c r="AU34" s="23"/>
      <c r="AV34" s="23"/>
      <c r="AW34" s="23"/>
      <c r="AX34" s="23"/>
      <c r="AY34" s="23" t="s">
        <v>34</v>
      </c>
      <c r="AZ34" s="23"/>
      <c r="BA34" s="23"/>
      <c r="BB34" s="23"/>
      <c r="BC34" s="23"/>
      <c r="BD34" s="23"/>
      <c r="BE34" s="23" t="s">
        <v>1</v>
      </c>
      <c r="BF34" s="23"/>
      <c r="BG34" s="33">
        <f t="shared" si="1"/>
        <v>3</v>
      </c>
      <c r="BH34" s="33">
        <f t="shared" si="2"/>
        <v>2</v>
      </c>
      <c r="BI34" s="33">
        <f t="shared" si="3"/>
        <v>0</v>
      </c>
      <c r="BJ34" s="33">
        <f t="shared" si="4"/>
        <v>0</v>
      </c>
      <c r="BK34" s="33">
        <f t="shared" si="5"/>
        <v>0</v>
      </c>
      <c r="BL34" s="33">
        <f t="shared" si="6"/>
        <v>3</v>
      </c>
      <c r="BM34" s="33">
        <f t="shared" si="7"/>
        <v>0</v>
      </c>
      <c r="BN34" s="33">
        <f t="shared" si="8"/>
        <v>1</v>
      </c>
      <c r="BO34" s="33">
        <f t="shared" si="9"/>
        <v>0</v>
      </c>
      <c r="BP34" s="33">
        <f t="shared" si="10"/>
        <v>0</v>
      </c>
      <c r="BQ34" s="33">
        <f t="shared" si="11"/>
        <v>0</v>
      </c>
      <c r="BR34" s="33">
        <f t="shared" si="12"/>
        <v>0</v>
      </c>
      <c r="BS34" s="33">
        <f t="shared" si="13"/>
        <v>0</v>
      </c>
      <c r="BT34" s="33">
        <f t="shared" si="14"/>
        <v>0</v>
      </c>
      <c r="BU34" s="33">
        <f t="shared" si="15"/>
        <v>0</v>
      </c>
    </row>
    <row r="35" ht="30.0" customHeight="1">
      <c r="A35" s="49" t="s">
        <v>97</v>
      </c>
      <c r="B35" s="29"/>
      <c r="C35" s="45"/>
      <c r="D35" s="29"/>
      <c r="E35" s="29"/>
      <c r="F35" s="29"/>
      <c r="G35" s="29"/>
      <c r="H35" s="29"/>
      <c r="I35" s="29" t="s">
        <v>35</v>
      </c>
      <c r="J35" s="29"/>
      <c r="K35" s="29"/>
      <c r="L35" s="29"/>
      <c r="M35" s="29"/>
      <c r="N35" s="29" t="s">
        <v>9</v>
      </c>
      <c r="O35" s="29"/>
      <c r="P35" s="29" t="s">
        <v>49</v>
      </c>
      <c r="Q35" s="29"/>
      <c r="R35" s="29" t="s">
        <v>20</v>
      </c>
      <c r="S35" s="29"/>
      <c r="T35" s="29"/>
      <c r="U35" s="29"/>
      <c r="V35" s="29"/>
      <c r="W35" s="29"/>
      <c r="X35" s="29"/>
      <c r="Y35" s="29"/>
      <c r="Z35" s="29" t="s">
        <v>35</v>
      </c>
      <c r="AA35" s="29" t="s">
        <v>49</v>
      </c>
      <c r="AB35" s="29"/>
      <c r="AC35" s="29"/>
      <c r="AD35" s="29"/>
      <c r="AE35" s="29"/>
      <c r="AF35" s="29"/>
      <c r="AG35" s="29" t="s">
        <v>20</v>
      </c>
      <c r="AH35" s="29" t="s">
        <v>1</v>
      </c>
      <c r="AI35" s="29" t="s">
        <v>20</v>
      </c>
      <c r="AJ35" s="29"/>
      <c r="AK35" s="29"/>
      <c r="AL35" s="29"/>
      <c r="AM35" s="29" t="s">
        <v>35</v>
      </c>
      <c r="AN35" s="29"/>
      <c r="AO35" s="29"/>
      <c r="AP35" s="29"/>
      <c r="AQ35" s="29" t="s">
        <v>34</v>
      </c>
      <c r="AR35" s="29"/>
      <c r="AS35" s="29" t="s">
        <v>1</v>
      </c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 t="s">
        <v>1</v>
      </c>
      <c r="BE35" s="29"/>
      <c r="BF35" s="29"/>
      <c r="BG35" s="33">
        <f t="shared" si="1"/>
        <v>3</v>
      </c>
      <c r="BH35" s="33">
        <f t="shared" si="2"/>
        <v>3</v>
      </c>
      <c r="BI35" s="33">
        <f t="shared" si="3"/>
        <v>0</v>
      </c>
      <c r="BJ35" s="33">
        <f t="shared" si="4"/>
        <v>0</v>
      </c>
      <c r="BK35" s="33">
        <f t="shared" si="5"/>
        <v>0</v>
      </c>
      <c r="BL35" s="33">
        <f t="shared" si="6"/>
        <v>3</v>
      </c>
      <c r="BM35" s="33">
        <f t="shared" si="7"/>
        <v>0</v>
      </c>
      <c r="BN35" s="33">
        <f t="shared" si="8"/>
        <v>1</v>
      </c>
      <c r="BO35" s="33">
        <f t="shared" si="9"/>
        <v>1</v>
      </c>
      <c r="BP35" s="33">
        <f t="shared" si="10"/>
        <v>0</v>
      </c>
      <c r="BQ35" s="33">
        <f t="shared" si="11"/>
        <v>0</v>
      </c>
      <c r="BR35" s="33">
        <f t="shared" si="12"/>
        <v>0</v>
      </c>
      <c r="BS35" s="33">
        <f t="shared" si="13"/>
        <v>0</v>
      </c>
      <c r="BT35" s="33">
        <f t="shared" si="14"/>
        <v>0</v>
      </c>
      <c r="BU35" s="33">
        <f t="shared" si="15"/>
        <v>0</v>
      </c>
    </row>
    <row r="36" ht="14.2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ht="14.25" customHeight="1"/>
    <row r="38" ht="14.25" customHeight="1"/>
    <row r="39" ht="32.25" customHeight="1">
      <c r="A39" s="79" t="s">
        <v>98</v>
      </c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U1"/>
    <mergeCell ref="B2:U2"/>
    <mergeCell ref="V2:AQ2"/>
    <mergeCell ref="AR2:BF2"/>
    <mergeCell ref="BG2:BU3"/>
  </mergeCells>
  <dataValidations>
    <dataValidation type="list" allowBlank="1" showErrorMessage="1" sqref="B17:C17 E17:U17 X17:BF17 B18:BF20 B21:AI21 AL21:BF21 B22:BF35">
      <formula1>$C$41:$C$56</formula1>
    </dataValidation>
    <dataValidation type="list" allowBlank="1" showErrorMessage="1" sqref="B4:BF16">
      <formula1>'4 четверть '!$C$42:$C$58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admin</dc:creator>
</cp:coreProperties>
</file>